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OneDrive\桌面\"/>
    </mc:Choice>
  </mc:AlternateContent>
  <xr:revisionPtr revIDLastSave="0" documentId="8_{DDBC8FCA-8670-47AF-990F-BCB779362B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總預算表" sheetId="1" r:id="rId1"/>
    <sheet name="系社部預算表" sheetId="2" r:id="rId2"/>
    <sheet name="學權部預算表" sheetId="3" r:id="rId3"/>
    <sheet name="公關部預算表" sheetId="4" state="hidden" r:id="rId4"/>
    <sheet name="工作表1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AjI9d2TCiXAZa4mUVwcEIGLZKNkJAQcL8FynzBWXD1E="/>
    </ext>
  </extLst>
</workbook>
</file>

<file path=xl/calcChain.xml><?xml version="1.0" encoding="utf-8"?>
<calcChain xmlns="http://schemas.openxmlformats.org/spreadsheetml/2006/main">
  <c r="B21" i="4" l="1"/>
  <c r="B14" i="4"/>
  <c r="B33" i="3"/>
  <c r="B32" i="3"/>
  <c r="B25" i="3"/>
  <c r="D4" i="3" s="1"/>
  <c r="B24" i="3"/>
  <c r="B17" i="3"/>
  <c r="D3" i="3" s="1"/>
  <c r="B16" i="3"/>
  <c r="D5" i="3"/>
  <c r="D35" i="2"/>
  <c r="D34" i="2"/>
  <c r="B33" i="2"/>
  <c r="D33" i="2" s="1"/>
  <c r="D32" i="2"/>
  <c r="D30" i="2"/>
  <c r="D29" i="2"/>
  <c r="B28" i="2"/>
  <c r="D28" i="2" s="1"/>
  <c r="B36" i="2" s="1"/>
  <c r="D27" i="2"/>
  <c r="D20" i="2"/>
  <c r="B21" i="2" s="1"/>
  <c r="B10" i="2"/>
  <c r="D9" i="2"/>
  <c r="D8" i="2"/>
  <c r="D7" i="2"/>
  <c r="D6" i="2"/>
  <c r="D5" i="2"/>
  <c r="D4" i="2"/>
  <c r="D3" i="2"/>
  <c r="F124" i="1"/>
  <c r="F123" i="1"/>
  <c r="F121" i="1"/>
  <c r="F119" i="1"/>
  <c r="F115" i="1"/>
  <c r="F110" i="1"/>
  <c r="D15" i="1" s="1"/>
  <c r="F102" i="1"/>
  <c r="F89" i="1"/>
  <c r="F74" i="1"/>
  <c r="F67" i="1"/>
  <c r="D11" i="1" s="1"/>
  <c r="F60" i="1"/>
  <c r="F51" i="1"/>
  <c r="F45" i="1"/>
  <c r="F37" i="1"/>
  <c r="D7" i="1" s="1"/>
  <c r="F31" i="1"/>
  <c r="D17" i="1"/>
  <c r="D16" i="1"/>
  <c r="D14" i="1"/>
  <c r="D12" i="1"/>
  <c r="D10" i="1"/>
  <c r="D8" i="1"/>
  <c r="D6" i="1"/>
  <c r="D6" i="3" l="1"/>
  <c r="D9" i="1"/>
  <c r="D19" i="1" s="1"/>
  <c r="D13" i="1"/>
  <c r="F122" i="1"/>
  <c r="F120" i="1"/>
  <c r="G102" i="1" l="1"/>
  <c r="G60" i="1"/>
  <c r="G10" i="1" s="1"/>
  <c r="G18" i="1"/>
  <c r="G124" i="1" s="1"/>
  <c r="F125" i="1"/>
  <c r="G115" i="1"/>
  <c r="G16" i="1" s="1"/>
  <c r="G89" i="1"/>
  <c r="G13" i="1" s="1"/>
  <c r="G51" i="1"/>
  <c r="G9" i="1" s="1"/>
  <c r="G110" i="1"/>
  <c r="G15" i="1" s="1"/>
  <c r="G31" i="1"/>
  <c r="G74" i="1"/>
  <c r="G12" i="1" s="1"/>
  <c r="G37" i="1"/>
  <c r="G7" i="1" s="1"/>
  <c r="G67" i="1"/>
  <c r="G11" i="1" s="1"/>
  <c r="G120" i="1"/>
  <c r="G123" i="1"/>
  <c r="G45" i="1"/>
  <c r="G8" i="1" s="1"/>
  <c r="G17" i="1"/>
  <c r="G122" i="1"/>
  <c r="G119" i="1" l="1"/>
  <c r="G6" i="1"/>
  <c r="G14" i="1"/>
  <c r="G121" i="1"/>
</calcChain>
</file>

<file path=xl/sharedStrings.xml><?xml version="1.0" encoding="utf-8"?>
<sst xmlns="http://schemas.openxmlformats.org/spreadsheetml/2006/main" count="328" uniqueCount="274">
  <si>
    <t>國立嘉義大學學生會114學年度第一學期預算</t>
  </si>
  <si>
    <t>預算期：114／07～115／02</t>
  </si>
  <si>
    <t>上學年結餘總和</t>
  </si>
  <si>
    <t>統整</t>
  </si>
  <si>
    <t>款</t>
  </si>
  <si>
    <t>項</t>
  </si>
  <si>
    <t>預算科目名稱</t>
  </si>
  <si>
    <t>預算金額(元)</t>
  </si>
  <si>
    <r>
      <rPr>
        <b/>
        <sz val="12"/>
        <color theme="1"/>
        <rFont val="DFKai-SB"/>
        <family val="4"/>
        <charset val="136"/>
      </rPr>
      <t>比例</t>
    </r>
    <r>
      <rPr>
        <sz val="12"/>
        <color theme="1"/>
        <rFont val="DFKai-SB"/>
        <family val="4"/>
        <charset val="136"/>
      </rPr>
      <t>%</t>
    </r>
  </si>
  <si>
    <t>備註</t>
  </si>
  <si>
    <t>議會</t>
  </si>
  <si>
    <t>會長活動/行政費</t>
  </si>
  <si>
    <t>學權部活動費</t>
  </si>
  <si>
    <t>活動部活動費</t>
  </si>
  <si>
    <t>系社部活動費</t>
  </si>
  <si>
    <t>秘書處行政費</t>
  </si>
  <si>
    <t>公關部活動費</t>
  </si>
  <si>
    <t>總務部行政費</t>
  </si>
  <si>
    <t>交通補助費</t>
  </si>
  <si>
    <t>其他支出</t>
  </si>
  <si>
    <t>專款專用</t>
  </si>
  <si>
    <t>第一預備金</t>
  </si>
  <si>
    <t>第二預備金</t>
  </si>
  <si>
    <t>本學年總預算</t>
  </si>
  <si>
    <t>第一款--學生議會</t>
  </si>
  <si>
    <t>預算金額</t>
  </si>
  <si>
    <r>
      <rPr>
        <b/>
        <sz val="12"/>
        <color theme="1"/>
        <rFont val="DFKai-SB"/>
        <family val="4"/>
        <charset val="136"/>
      </rPr>
      <t>比例</t>
    </r>
    <r>
      <rPr>
        <sz val="12"/>
        <color theme="1"/>
        <rFont val="DFKai-SB"/>
        <family val="4"/>
        <charset val="136"/>
      </rPr>
      <t>%</t>
    </r>
  </si>
  <si>
    <t>1-1 會議記錄費</t>
  </si>
  <si>
    <t>1-2 行政支出(印章、文具、名片等)</t>
  </si>
  <si>
    <t>1-3 議會會服</t>
  </si>
  <si>
    <t>1-4 議會培訓營</t>
  </si>
  <si>
    <t>1-5 教育訓練費</t>
  </si>
  <si>
    <t>1-6 校際交流</t>
  </si>
  <si>
    <t>1-7 設備費</t>
  </si>
  <si>
    <t>1-8 預備金</t>
  </si>
  <si>
    <t>小計</t>
  </si>
  <si>
    <t>第二款--會長(活動/行政費)</t>
  </si>
  <si>
    <r>
      <rPr>
        <b/>
        <sz val="12"/>
        <color theme="1"/>
        <rFont val="DFKai-SB"/>
        <family val="4"/>
        <charset val="136"/>
      </rPr>
      <t>比例</t>
    </r>
    <r>
      <rPr>
        <sz val="12"/>
        <color theme="1"/>
        <rFont val="DFKai-SB"/>
        <family val="4"/>
        <charset val="136"/>
      </rPr>
      <t>%</t>
    </r>
  </si>
  <si>
    <t>2-1 會內培訓</t>
  </si>
  <si>
    <t>2-2 校際交流</t>
  </si>
  <si>
    <t>第三款--學權部(活動費)</t>
  </si>
  <si>
    <r>
      <rPr>
        <b/>
        <sz val="12"/>
        <color theme="1"/>
        <rFont val="DFKai-SB"/>
        <family val="4"/>
        <charset val="136"/>
      </rPr>
      <t>比例</t>
    </r>
    <r>
      <rPr>
        <sz val="12"/>
        <color theme="1"/>
        <rFont val="DFKai-SB"/>
        <family val="4"/>
        <charset val="136"/>
      </rPr>
      <t>%</t>
    </r>
  </si>
  <si>
    <t>3-1 校園野餐日</t>
  </si>
  <si>
    <t>活動結合心理健康議題</t>
  </si>
  <si>
    <t>3-2 期中期末暖心周</t>
  </si>
  <si>
    <t>3-3 學權講座舉辦</t>
  </si>
  <si>
    <t>3-4 學權部第一預備金</t>
  </si>
  <si>
    <t>第四款--活動部(活動費)</t>
  </si>
  <si>
    <r>
      <rPr>
        <b/>
        <sz val="12"/>
        <color theme="1"/>
        <rFont val="DFKai-SB"/>
        <family val="4"/>
        <charset val="136"/>
      </rPr>
      <t>比例</t>
    </r>
    <r>
      <rPr>
        <sz val="12"/>
        <color theme="1"/>
        <rFont val="DFKai-SB"/>
        <family val="4"/>
        <charset val="136"/>
      </rPr>
      <t>%</t>
    </r>
  </si>
  <si>
    <t>4-1 校園演唱會</t>
  </si>
  <si>
    <t>4-1 活動部第一預備金</t>
  </si>
  <si>
    <t>第五款--系社部(活動費)</t>
  </si>
  <si>
    <r>
      <rPr>
        <b/>
        <sz val="12"/>
        <color theme="1"/>
        <rFont val="DFKai-SB"/>
        <family val="4"/>
        <charset val="136"/>
      </rPr>
      <t>比例</t>
    </r>
    <r>
      <rPr>
        <sz val="12"/>
        <color theme="1"/>
        <rFont val="DFKai-SB"/>
        <family val="4"/>
        <charset val="136"/>
      </rPr>
      <t>%</t>
    </r>
  </si>
  <si>
    <t>5-1 系社大會</t>
  </si>
  <si>
    <t>5-2 系社評鑑</t>
  </si>
  <si>
    <t>依據系社評鑑辦法之最高上限金額</t>
  </si>
  <si>
    <t>5-3 系社工作坊</t>
  </si>
  <si>
    <t>5-4 社團博覽會</t>
  </si>
  <si>
    <t>5-6 系社部第一預備金</t>
  </si>
  <si>
    <t>第六款--秘書處(行政費)</t>
  </si>
  <si>
    <r>
      <rPr>
        <b/>
        <sz val="12"/>
        <color theme="1"/>
        <rFont val="DFKai-SB"/>
        <family val="4"/>
        <charset val="136"/>
      </rPr>
      <t>比例</t>
    </r>
    <r>
      <rPr>
        <sz val="12"/>
        <color theme="1"/>
        <rFont val="DFKai-SB"/>
        <family val="4"/>
        <charset val="136"/>
      </rPr>
      <t>%</t>
    </r>
  </si>
  <si>
    <t>6-1 網站維護費用</t>
  </si>
  <si>
    <t>學生會官網維護費用</t>
  </si>
  <si>
    <t>6-2 軟體訂閱費</t>
  </si>
  <si>
    <t>6-3 秘書處第一預備金</t>
  </si>
  <si>
    <t>第七款--公關部(活動/行政費)</t>
  </si>
  <si>
    <r>
      <rPr>
        <b/>
        <sz val="12"/>
        <color theme="1"/>
        <rFont val="DFKai-SB"/>
        <family val="4"/>
        <charset val="136"/>
      </rPr>
      <t>比例</t>
    </r>
    <r>
      <rPr>
        <sz val="12"/>
        <color theme="1"/>
        <rFont val="DFKai-SB"/>
        <family val="4"/>
        <charset val="136"/>
      </rPr>
      <t>%</t>
    </r>
  </si>
  <si>
    <t>7-1 粉專推廣費</t>
  </si>
  <si>
    <t>7-2 徵才茶會</t>
  </si>
  <si>
    <t>期初於三校區舉辦徵才</t>
  </si>
  <si>
    <t>7-3 公關部第一預備金</t>
  </si>
  <si>
    <t>第八款--總務部(行政費)</t>
  </si>
  <si>
    <r>
      <rPr>
        <b/>
        <sz val="12"/>
        <color theme="1"/>
        <rFont val="DFKai-SB"/>
        <family val="4"/>
        <charset val="136"/>
      </rPr>
      <t>比例</t>
    </r>
    <r>
      <rPr>
        <sz val="12"/>
        <color theme="1"/>
        <rFont val="DFKai-SB"/>
        <family val="4"/>
        <charset val="136"/>
      </rPr>
      <t>%</t>
    </r>
  </si>
  <si>
    <t>8-1 印鑑費</t>
  </si>
  <si>
    <t>8-2 鑰匙刻印費</t>
  </si>
  <si>
    <t>8-3 印刷費</t>
  </si>
  <si>
    <t>8-4 會辦事務費</t>
  </si>
  <si>
    <t>文具、會辦內行政耗材(垃圾袋、衛生紙等民生用品)</t>
  </si>
  <si>
    <t>8-5 郵電費</t>
  </si>
  <si>
    <t>8-6 設備費</t>
  </si>
  <si>
    <t>8-7 營繕費</t>
  </si>
  <si>
    <t>8-8 影印機租借及維護費用</t>
  </si>
  <si>
    <t>簽訂租約及購入碳粉、紙張等</t>
  </si>
  <si>
    <t>8-9 教育訓練費</t>
  </si>
  <si>
    <t>台學聯、北學聯等組織會議或培訓</t>
  </si>
  <si>
    <t>8-10 零用金</t>
  </si>
  <si>
    <t>8-11 總務部第一預備金</t>
  </si>
  <si>
    <t>第九款--交通補助費</t>
  </si>
  <si>
    <r>
      <rPr>
        <b/>
        <sz val="12"/>
        <color theme="1"/>
        <rFont val="DFKai-SB"/>
        <family val="4"/>
        <charset val="136"/>
      </rPr>
      <t>比例</t>
    </r>
    <r>
      <rPr>
        <sz val="12"/>
        <color theme="1"/>
        <rFont val="DFKai-SB"/>
        <family val="4"/>
        <charset val="136"/>
      </rPr>
      <t>%</t>
    </r>
  </si>
  <si>
    <t>9-1 學生代表</t>
  </si>
  <si>
    <t>9-2 學生議員</t>
  </si>
  <si>
    <t>5位*1500</t>
  </si>
  <si>
    <t>9-3 學生會正副議長</t>
  </si>
  <si>
    <t>3500+3000</t>
  </si>
  <si>
    <t>9-4 學生會正副會長</t>
  </si>
  <si>
    <t>3500+3000+3000</t>
  </si>
  <si>
    <t>9-5 學生會幹部</t>
  </si>
  <si>
    <t>1500*14位</t>
  </si>
  <si>
    <t>9-6 學生會活動工作人員</t>
  </si>
  <si>
    <t>9-7 會長提名人</t>
  </si>
  <si>
    <t>9-8 議長提名人</t>
  </si>
  <si>
    <t>9-9 系社評鑑委員</t>
  </si>
  <si>
    <t>1000*13位</t>
  </si>
  <si>
    <t>第十款--其他支出</t>
  </si>
  <si>
    <r>
      <rPr>
        <b/>
        <sz val="12"/>
        <color theme="1"/>
        <rFont val="DFKai-SB"/>
        <family val="4"/>
        <charset val="136"/>
      </rPr>
      <t>比例</t>
    </r>
    <r>
      <rPr>
        <sz val="12"/>
        <color theme="1"/>
        <rFont val="DFKai-SB"/>
        <family val="4"/>
        <charset val="136"/>
      </rPr>
      <t>%</t>
    </r>
  </si>
  <si>
    <t>10-1 學生會費退費</t>
  </si>
  <si>
    <t>10-2 新生盃</t>
  </si>
  <si>
    <t>補助羽盟、泳隊等舉辦新生相關賽事</t>
  </si>
  <si>
    <t>10-3 學代會培力</t>
  </si>
  <si>
    <t>10-4 選舉罷免委員會</t>
  </si>
  <si>
    <t>第十一款--非會內(大型)活動專款專用</t>
  </si>
  <si>
    <r>
      <rPr>
        <b/>
        <sz val="12"/>
        <color theme="1"/>
        <rFont val="DFKai-SB"/>
        <family val="4"/>
        <charset val="136"/>
      </rPr>
      <t>比例</t>
    </r>
    <r>
      <rPr>
        <sz val="12"/>
        <color theme="1"/>
        <rFont val="DFKai-SB"/>
        <family val="4"/>
        <charset val="136"/>
      </rPr>
      <t>%</t>
    </r>
  </si>
  <si>
    <t>11-1 全校性OR全國性補助費</t>
  </si>
  <si>
    <t>法規標準</t>
  </si>
  <si>
    <r>
      <rPr>
        <b/>
        <sz val="12"/>
        <color theme="1"/>
        <rFont val="DFKai-SB"/>
        <family val="4"/>
        <charset val="136"/>
      </rPr>
      <t>比例</t>
    </r>
    <r>
      <rPr>
        <sz val="12"/>
        <color theme="1"/>
        <rFont val="DFKai-SB"/>
        <family val="4"/>
        <charset val="136"/>
      </rPr>
      <t>%</t>
    </r>
  </si>
  <si>
    <t>學生議會之預算，不得低於本會總預算百分之五</t>
  </si>
  <si>
    <t>補助社團和系學會之預算，不得低於本會總預算百分之十</t>
  </si>
  <si>
    <t>交通補助暨出席費不得低於總預算百分之一、不得高於總預算百分之十</t>
  </si>
  <si>
    <t>非會內（大型）活動專款專用費之預算，不得低於本會總預算百分之十</t>
  </si>
  <si>
    <t>第一預備金設於單位預算中，其數額不得多於單位預算之百分之五</t>
  </si>
  <si>
    <t>第二預備金設於總預算中，其數額不得多於總預算之百分之三</t>
  </si>
  <si>
    <r>
      <rPr>
        <sz val="12"/>
        <color rgb="FF000000"/>
        <rFont val="標楷體"/>
        <family val="4"/>
        <charset val="136"/>
      </rPr>
      <t>系社評鑑</t>
    </r>
  </si>
  <si>
    <r>
      <rPr>
        <sz val="12"/>
        <color rgb="FF000000"/>
        <rFont val="標楷體"/>
        <family val="4"/>
        <charset val="136"/>
      </rPr>
      <t>項目</t>
    </r>
  </si>
  <si>
    <r>
      <rPr>
        <sz val="12"/>
        <color rgb="FF000000"/>
        <rFont val="標楷體"/>
        <family val="4"/>
        <charset val="136"/>
      </rPr>
      <t>單價</t>
    </r>
  </si>
  <si>
    <r>
      <rPr>
        <sz val="12"/>
        <color rgb="FF000000"/>
        <rFont val="標楷體"/>
        <family val="4"/>
        <charset val="136"/>
      </rPr>
      <t>數量</t>
    </r>
  </si>
  <si>
    <r>
      <rPr>
        <sz val="12"/>
        <color rgb="FF000000"/>
        <rFont val="標楷體"/>
        <family val="4"/>
        <charset val="136"/>
      </rPr>
      <t>金額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元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</si>
  <si>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備註</t>
    </r>
  </si>
  <si>
    <r>
      <rPr>
        <sz val="12"/>
        <color rgb="FF222222"/>
        <rFont val="標楷體"/>
        <family val="4"/>
        <charset val="136"/>
      </rPr>
      <t>活動</t>
    </r>
    <r>
      <rPr>
        <sz val="12"/>
        <color rgb="FF222222"/>
        <rFont val="Times New Roman"/>
        <family val="1"/>
      </rPr>
      <t>-</t>
    </r>
    <r>
      <rPr>
        <sz val="12"/>
        <color rgb="FF222222"/>
        <rFont val="標楷體"/>
        <family val="4"/>
        <charset val="136"/>
      </rPr>
      <t>系會</t>
    </r>
  </si>
  <si>
    <r>
      <rPr>
        <sz val="12"/>
        <color rgb="FF222222"/>
        <rFont val="標楷體"/>
        <family val="4"/>
        <charset val="136"/>
      </rPr>
      <t>活動</t>
    </r>
    <r>
      <rPr>
        <sz val="12"/>
        <color rgb="FF222222"/>
        <rFont val="Times New Roman"/>
        <family val="1"/>
      </rPr>
      <t>-</t>
    </r>
    <r>
      <rPr>
        <sz val="12"/>
        <color rgb="FF222222"/>
        <rFont val="標楷體"/>
        <family val="4"/>
        <charset val="136"/>
      </rPr>
      <t>社團</t>
    </r>
  </si>
  <si>
    <r>
      <rPr>
        <sz val="12"/>
        <color rgb="FF222222"/>
        <rFont val="標楷體"/>
        <family val="4"/>
        <charset val="136"/>
      </rPr>
      <t>器材</t>
    </r>
    <r>
      <rPr>
        <sz val="12"/>
        <color rgb="FF222222"/>
        <rFont val="Times New Roman"/>
        <family val="1"/>
      </rPr>
      <t>-</t>
    </r>
    <r>
      <rPr>
        <sz val="12"/>
        <color rgb="FF222222"/>
        <rFont val="標楷體"/>
        <family val="4"/>
        <charset val="136"/>
      </rPr>
      <t>社團</t>
    </r>
  </si>
  <si>
    <r>
      <rPr>
        <sz val="12"/>
        <color rgb="FF000000"/>
        <rFont val="標楷體"/>
        <family val="4"/>
        <charset val="136"/>
      </rPr>
      <t>總計</t>
    </r>
  </si>
  <si>
    <r>
      <rPr>
        <sz val="12"/>
        <color rgb="FF000000"/>
        <rFont val="標楷體"/>
        <family val="4"/>
        <charset val="136"/>
      </rPr>
      <t>專款專用</t>
    </r>
  </si>
  <si>
    <r>
      <rPr>
        <sz val="12"/>
        <color rgb="FF000000"/>
        <rFont val="標楷體"/>
        <family val="4"/>
        <charset val="136"/>
      </rPr>
      <t>項目</t>
    </r>
  </si>
  <si>
    <r>
      <rPr>
        <sz val="12"/>
        <color rgb="FF000000"/>
        <rFont val="標楷體"/>
        <family val="4"/>
        <charset val="136"/>
      </rPr>
      <t>單價</t>
    </r>
  </si>
  <si>
    <r>
      <rPr>
        <sz val="12"/>
        <color rgb="FF000000"/>
        <rFont val="標楷體"/>
        <family val="4"/>
        <charset val="136"/>
      </rPr>
      <t>數量</t>
    </r>
  </si>
  <si>
    <r>
      <rPr>
        <sz val="12"/>
        <color rgb="FF000000"/>
        <rFont val="標楷體"/>
        <family val="4"/>
        <charset val="136"/>
      </rPr>
      <t>金額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元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</si>
  <si>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備註</t>
    </r>
  </si>
  <si>
    <r>
      <rPr>
        <sz val="12"/>
        <color rgb="FF000000"/>
        <rFont val="標楷體"/>
        <family val="4"/>
        <charset val="136"/>
      </rPr>
      <t>總計</t>
    </r>
  </si>
  <si>
    <r>
      <rPr>
        <sz val="12"/>
        <color rgb="FF000000"/>
        <rFont val="標楷體"/>
        <family val="4"/>
        <charset val="136"/>
      </rPr>
      <t>系社大會</t>
    </r>
  </si>
  <si>
    <r>
      <rPr>
        <sz val="12"/>
        <color rgb="FF000000"/>
        <rFont val="標楷體"/>
        <family val="4"/>
        <charset val="136"/>
      </rPr>
      <t>項目</t>
    </r>
  </si>
  <si>
    <r>
      <rPr>
        <sz val="12"/>
        <color rgb="FF000000"/>
        <rFont val="標楷體"/>
        <family val="4"/>
        <charset val="136"/>
      </rPr>
      <t>單價</t>
    </r>
  </si>
  <si>
    <r>
      <rPr>
        <sz val="12"/>
        <color rgb="FF000000"/>
        <rFont val="標楷體"/>
        <family val="4"/>
        <charset val="136"/>
      </rPr>
      <t>數量</t>
    </r>
  </si>
  <si>
    <r>
      <rPr>
        <sz val="12"/>
        <color rgb="FF000000"/>
        <rFont val="標楷體"/>
        <family val="4"/>
        <charset val="136"/>
      </rPr>
      <t>金額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元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</si>
  <si>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備註</t>
    </r>
  </si>
  <si>
    <r>
      <rPr>
        <sz val="12"/>
        <color rgb="FF000000"/>
        <rFont val="標楷體"/>
        <family val="4"/>
        <charset val="136"/>
      </rPr>
      <t>餐費</t>
    </r>
  </si>
  <si>
    <r>
      <rPr>
        <sz val="12"/>
        <color rgb="FF000000"/>
        <rFont val="標楷體"/>
        <family val="4"/>
        <charset val="136"/>
      </rPr>
      <t>共</t>
    </r>
    <r>
      <rPr>
        <sz val="12"/>
        <color rgb="FF000000"/>
        <rFont val="Times New Roman"/>
        <family val="1"/>
      </rPr>
      <t>50</t>
    </r>
    <r>
      <rPr>
        <sz val="12"/>
        <color rgb="FF000000"/>
        <rFont val="標楷體"/>
        <family val="4"/>
        <charset val="136"/>
      </rPr>
      <t>個系社參加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位學生會幹部出席</t>
    </r>
  </si>
  <si>
    <r>
      <rPr>
        <sz val="12"/>
        <color rgb="FF000000"/>
        <rFont val="標楷體"/>
        <family val="4"/>
        <charset val="136"/>
      </rPr>
      <t>總計</t>
    </r>
  </si>
  <si>
    <r>
      <rPr>
        <sz val="12"/>
        <color rgb="FF000000"/>
        <rFont val="標楷體"/>
        <family val="4"/>
        <charset val="136"/>
      </rPr>
      <t>系社培力講座</t>
    </r>
  </si>
  <si>
    <r>
      <rPr>
        <sz val="12"/>
        <color rgb="FF000000"/>
        <rFont val="標楷體"/>
        <family val="4"/>
        <charset val="136"/>
      </rPr>
      <t>項目</t>
    </r>
  </si>
  <si>
    <r>
      <rPr>
        <sz val="12"/>
        <color rgb="FF000000"/>
        <rFont val="標楷體"/>
        <family val="4"/>
        <charset val="136"/>
      </rPr>
      <t>單價</t>
    </r>
  </si>
  <si>
    <r>
      <rPr>
        <sz val="12"/>
        <color rgb="FF000000"/>
        <rFont val="標楷體"/>
        <family val="4"/>
        <charset val="136"/>
      </rPr>
      <t>數量</t>
    </r>
  </si>
  <si>
    <r>
      <rPr>
        <sz val="12"/>
        <color rgb="FF000000"/>
        <rFont val="標楷體"/>
        <family val="4"/>
        <charset val="136"/>
      </rPr>
      <t>金額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元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</si>
  <si>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備註</t>
    </r>
  </si>
  <si>
    <r>
      <rPr>
        <sz val="12"/>
        <color rgb="FF222222"/>
        <rFont val="標楷體"/>
        <family val="4"/>
        <charset val="136"/>
      </rPr>
      <t>蘭潭場</t>
    </r>
  </si>
  <si>
    <r>
      <rPr>
        <sz val="12"/>
        <color rgb="FF222222"/>
        <rFont val="標楷體"/>
        <family val="4"/>
        <charset val="136"/>
      </rPr>
      <t>講師費</t>
    </r>
  </si>
  <si>
    <r>
      <rPr>
        <sz val="12"/>
        <color rgb="FF222222"/>
        <rFont val="標楷體"/>
        <family val="4"/>
        <charset val="136"/>
      </rPr>
      <t>實作</t>
    </r>
    <r>
      <rPr>
        <sz val="12"/>
        <color rgb="FF222222"/>
        <rFont val="Times New Roman"/>
        <family val="1"/>
      </rPr>
      <t>1h+</t>
    </r>
    <r>
      <rPr>
        <sz val="12"/>
        <color rgb="FF222222"/>
        <rFont val="標楷體"/>
        <family val="4"/>
        <charset val="136"/>
      </rPr>
      <t>授課</t>
    </r>
    <r>
      <rPr>
        <sz val="12"/>
        <color rgb="FF222222"/>
        <rFont val="Times New Roman"/>
        <family val="1"/>
      </rPr>
      <t>1h</t>
    </r>
  </si>
  <si>
    <r>
      <rPr>
        <sz val="12"/>
        <color rgb="FF222222"/>
        <rFont val="標楷體"/>
        <family val="4"/>
        <charset val="136"/>
      </rPr>
      <t>講師交通費</t>
    </r>
  </si>
  <si>
    <r>
      <rPr>
        <sz val="12"/>
        <color rgb="FF222222"/>
        <rFont val="標楷體"/>
        <family val="4"/>
        <charset val="136"/>
      </rPr>
      <t>（高鐵</t>
    </r>
    <r>
      <rPr>
        <sz val="12"/>
        <color rgb="FF222222"/>
        <rFont val="Times New Roman"/>
        <family val="1"/>
      </rPr>
      <t>1120+</t>
    </r>
    <r>
      <rPr>
        <sz val="12"/>
        <color rgb="FF222222"/>
        <rFont val="標楷體"/>
        <family val="4"/>
        <charset val="136"/>
      </rPr>
      <t>計程車</t>
    </r>
    <r>
      <rPr>
        <sz val="12"/>
        <color rgb="FF222222"/>
        <rFont val="Times New Roman"/>
        <family val="1"/>
      </rPr>
      <t>600</t>
    </r>
    <r>
      <rPr>
        <sz val="12"/>
        <color rgb="FF222222"/>
        <rFont val="標楷體"/>
        <family val="4"/>
        <charset val="136"/>
      </rPr>
      <t>）</t>
    </r>
    <r>
      <rPr>
        <sz val="12"/>
        <color rgb="FF222222"/>
        <rFont val="細明體"/>
        <family val="3"/>
        <charset val="136"/>
      </rPr>
      <t>×</t>
    </r>
    <r>
      <rPr>
        <sz val="12"/>
        <color rgb="FF222222"/>
        <rFont val="Times New Roman"/>
        <family val="1"/>
      </rPr>
      <t xml:space="preserve">2=3440
</t>
    </r>
  </si>
  <si>
    <r>
      <rPr>
        <sz val="12"/>
        <color rgb="FF222222"/>
        <rFont val="標楷體"/>
        <family val="4"/>
        <charset val="136"/>
      </rPr>
      <t>講師餐費</t>
    </r>
  </si>
  <si>
    <r>
      <rPr>
        <sz val="12"/>
        <color rgb="FF222222"/>
        <rFont val="標楷體"/>
        <family val="4"/>
        <charset val="136"/>
      </rPr>
      <t>參與人員餐費</t>
    </r>
  </si>
  <si>
    <r>
      <rPr>
        <sz val="12"/>
        <color rgb="FF000000"/>
        <rFont val="標楷體"/>
        <family val="4"/>
        <charset val="136"/>
      </rPr>
      <t>民雄場</t>
    </r>
  </si>
  <si>
    <r>
      <rPr>
        <sz val="12"/>
        <color rgb="FF222222"/>
        <rFont val="標楷體"/>
        <family val="4"/>
        <charset val="136"/>
      </rPr>
      <t>講師費</t>
    </r>
  </si>
  <si>
    <r>
      <rPr>
        <sz val="12"/>
        <color rgb="FF000000"/>
        <rFont val="標楷體"/>
        <family val="4"/>
        <charset val="136"/>
      </rPr>
      <t>實作</t>
    </r>
    <r>
      <rPr>
        <sz val="12"/>
        <color rgb="FF000000"/>
        <rFont val="Times New Roman"/>
        <family val="1"/>
      </rPr>
      <t>1h+</t>
    </r>
    <r>
      <rPr>
        <sz val="12"/>
        <color rgb="FF000000"/>
        <rFont val="標楷體"/>
        <family val="4"/>
        <charset val="136"/>
      </rPr>
      <t>授課</t>
    </r>
    <r>
      <rPr>
        <sz val="12"/>
        <color rgb="FF000000"/>
        <rFont val="Times New Roman"/>
        <family val="1"/>
      </rPr>
      <t>1h</t>
    </r>
  </si>
  <si>
    <r>
      <rPr>
        <sz val="12"/>
        <color rgb="FF222222"/>
        <rFont val="標楷體"/>
        <family val="4"/>
        <charset val="136"/>
      </rPr>
      <t>講師交通費</t>
    </r>
  </si>
  <si>
    <r>
      <rPr>
        <sz val="12"/>
        <color rgb="FF222222"/>
        <rFont val="標楷體"/>
        <family val="4"/>
        <charset val="136"/>
      </rPr>
      <t>（高鐵</t>
    </r>
    <r>
      <rPr>
        <sz val="12"/>
        <color rgb="FF222222"/>
        <rFont val="Times New Roman"/>
        <family val="1"/>
      </rPr>
      <t>1120+</t>
    </r>
    <r>
      <rPr>
        <sz val="12"/>
        <color rgb="FF222222"/>
        <rFont val="標楷體"/>
        <family val="4"/>
        <charset val="136"/>
      </rPr>
      <t>計程車</t>
    </r>
    <r>
      <rPr>
        <sz val="12"/>
        <color rgb="FF222222"/>
        <rFont val="Times New Roman"/>
        <family val="1"/>
      </rPr>
      <t>600</t>
    </r>
    <r>
      <rPr>
        <sz val="12"/>
        <color rgb="FF222222"/>
        <rFont val="標楷體"/>
        <family val="4"/>
        <charset val="136"/>
      </rPr>
      <t>）</t>
    </r>
    <r>
      <rPr>
        <sz val="12"/>
        <color rgb="FF222222"/>
        <rFont val="Times New Roman"/>
        <family val="1"/>
      </rPr>
      <t>×2=3440
*</t>
    </r>
    <r>
      <rPr>
        <sz val="12"/>
        <color rgb="FF222222"/>
        <rFont val="標楷體"/>
        <family val="4"/>
        <charset val="136"/>
      </rPr>
      <t>高鐵</t>
    </r>
    <r>
      <rPr>
        <sz val="12"/>
        <color rgb="FF222222"/>
        <rFont val="Times New Roman"/>
        <family val="1"/>
      </rPr>
      <t xml:space="preserve"> </t>
    </r>
    <r>
      <rPr>
        <sz val="12"/>
        <color rgb="FF222222"/>
        <rFont val="標楷體"/>
        <family val="4"/>
        <charset val="136"/>
      </rPr>
      <t>南港到嘉義單程</t>
    </r>
    <r>
      <rPr>
        <sz val="12"/>
        <color rgb="FF222222"/>
        <rFont val="Times New Roman"/>
        <family val="1"/>
      </rPr>
      <t xml:space="preserve"> *</t>
    </r>
    <r>
      <rPr>
        <sz val="12"/>
        <color rgb="FF222222"/>
        <rFont val="標楷體"/>
        <family val="4"/>
        <charset val="136"/>
      </rPr>
      <t>計程車</t>
    </r>
    <r>
      <rPr>
        <sz val="12"/>
        <color rgb="FF222222"/>
        <rFont val="Times New Roman"/>
        <family val="1"/>
      </rPr>
      <t xml:space="preserve"> </t>
    </r>
    <r>
      <rPr>
        <sz val="12"/>
        <color rgb="FF222222"/>
        <rFont val="標楷體"/>
        <family val="4"/>
        <charset val="136"/>
      </rPr>
      <t>嘉義高鐵站到民雄校區</t>
    </r>
  </si>
  <si>
    <r>
      <rPr>
        <sz val="12"/>
        <color rgb="FF222222"/>
        <rFont val="標楷體"/>
        <family val="4"/>
        <charset val="136"/>
      </rPr>
      <t>講師餐費</t>
    </r>
  </si>
  <si>
    <r>
      <rPr>
        <sz val="12"/>
        <color rgb="FF222222"/>
        <rFont val="標楷體"/>
        <family val="4"/>
        <charset val="136"/>
      </rPr>
      <t>參與人員餐費</t>
    </r>
  </si>
  <si>
    <r>
      <rPr>
        <sz val="12"/>
        <color rgb="FF000000"/>
        <rFont val="標楷體"/>
        <family val="4"/>
        <charset val="136"/>
      </rPr>
      <t>總計</t>
    </r>
  </si>
  <si>
    <r>
      <rPr>
        <sz val="12"/>
        <color rgb="FF000000"/>
        <rFont val="華康標楷體"/>
        <family val="3"/>
        <charset val="136"/>
      </rPr>
      <t>部門總預算</t>
    </r>
  </si>
  <si>
    <r>
      <rPr>
        <sz val="12"/>
        <color rgb="FF000000"/>
        <rFont val="華康標楷體"/>
        <family val="3"/>
        <charset val="136"/>
      </rPr>
      <t>計畫名稱</t>
    </r>
  </si>
  <si>
    <r>
      <rPr>
        <sz val="12"/>
        <color rgb="FF000000"/>
        <rFont val="華康標楷體"/>
        <family val="3"/>
        <charset val="136"/>
      </rPr>
      <t>執行時間</t>
    </r>
  </si>
  <si>
    <r>
      <rPr>
        <sz val="12"/>
        <color rgb="FF000000"/>
        <rFont val="華康標楷體"/>
        <family val="3"/>
        <charset val="136"/>
      </rPr>
      <t>單場經費</t>
    </r>
  </si>
  <si>
    <r>
      <rPr>
        <sz val="12"/>
        <color rgb="FF000000"/>
        <rFont val="華康標楷體"/>
        <family val="3"/>
        <charset val="136"/>
      </rPr>
      <t>總經費</t>
    </r>
  </si>
  <si>
    <r>
      <rPr>
        <sz val="12"/>
        <color rgb="FF000000"/>
        <rFont val="華康標楷體"/>
        <family val="3"/>
        <charset val="136"/>
      </rPr>
      <t>辦理場地</t>
    </r>
  </si>
  <si>
    <r>
      <rPr>
        <sz val="12"/>
        <color rgb="FF000000"/>
        <rFont val="華康標楷體"/>
        <family val="3"/>
        <charset val="136"/>
      </rPr>
      <t>備註</t>
    </r>
  </si>
  <si>
    <t>學生權益與公共事務知能推動業務</t>
  </si>
  <si>
    <r>
      <rPr>
        <sz val="12"/>
        <color rgb="FF000000"/>
        <rFont val="華康標楷體"/>
        <family val="3"/>
        <charset val="136"/>
      </rPr>
      <t>九月至一月</t>
    </r>
  </si>
  <si>
    <t>21,000*2</t>
  </si>
  <si>
    <r>
      <rPr>
        <sz val="12"/>
        <color rgb="FF000000"/>
        <rFont val="華康標楷體"/>
        <family val="3"/>
        <charset val="136"/>
      </rPr>
      <t>民雄、蘭潭、新民</t>
    </r>
  </si>
  <si>
    <r>
      <rPr>
        <sz val="12"/>
        <color rgb="FF000000"/>
        <rFont val="華康標楷體"/>
        <family val="3"/>
        <charset val="136"/>
      </rPr>
      <t>性平法規、講師費用、膳食費用</t>
    </r>
  </si>
  <si>
    <r>
      <rPr>
        <sz val="12"/>
        <color rgb="FF000000"/>
        <rFont val="華康標楷體"/>
        <family val="3"/>
        <charset val="136"/>
      </rPr>
      <t>校園野餐日專案</t>
    </r>
  </si>
  <si>
    <r>
      <rPr>
        <sz val="12"/>
        <color rgb="FF000000"/>
        <rFont val="華康標楷體"/>
        <family val="3"/>
        <charset val="136"/>
      </rPr>
      <t>十月至一月</t>
    </r>
  </si>
  <si>
    <r>
      <rPr>
        <sz val="12"/>
        <color rgb="FF000000"/>
        <rFont val="華康標楷體"/>
        <family val="3"/>
        <charset val="136"/>
      </rPr>
      <t>民雄、蘭潭、新民</t>
    </r>
  </si>
  <si>
    <r>
      <rPr>
        <sz val="12"/>
        <color rgb="FF000000"/>
        <rFont val="華康標楷體"/>
        <family val="3"/>
        <charset val="136"/>
      </rPr>
      <t>期中期末考試暖心週專案</t>
    </r>
  </si>
  <si>
    <r>
      <rPr>
        <sz val="12"/>
        <color rgb="FF000000"/>
        <rFont val="華康標楷體"/>
        <family val="3"/>
        <charset val="136"/>
      </rPr>
      <t>十月至一月</t>
    </r>
  </si>
  <si>
    <t>7,550*2</t>
  </si>
  <si>
    <r>
      <rPr>
        <sz val="12"/>
        <color rgb="FF000000"/>
        <rFont val="華康標楷體"/>
        <family val="3"/>
        <charset val="136"/>
      </rPr>
      <t>民雄、蘭潭、新民</t>
    </r>
  </si>
  <si>
    <r>
      <rPr>
        <sz val="12"/>
        <color rgb="FFFF0000"/>
        <rFont val="華康標楷體"/>
        <family val="3"/>
        <charset val="136"/>
      </rPr>
      <t>總經費：</t>
    </r>
  </si>
  <si>
    <t xml:space="preserve">計畫大綱說明：
一、	學生權益與公共事務知能推動業務：總共兩場次。
	蘭潭場次：王浩，嘉義市西區無黨籍議員。擬講題-公共參與。
	新民場次：擬定講題-權利救濟。
二、	校園野餐日專案：
	預定十月開放申請。提供學生以四人以上為一組，借用野餐墊一張、拍立得一台（含底片兩張）及贈送小北百貨禮券一百元三張。
	有實際出門野餐者，每位參加者於個人社群媒體發表活動心得並提及本會，即可獲得抽獎資格一次。共抽出本活動購置的拍立得每名一台，共三台。
三、	期中期末考試暖心週專案
	於期中及期末考週辦理考試暖心週，提供留言板及便利貼供學生抒發，並開放索取歐趴糖（每校區每場次約50份，合計約300份）。
</t>
  </si>
  <si>
    <r>
      <rPr>
        <sz val="12"/>
        <color theme="1"/>
        <rFont val="華康標楷體"/>
        <family val="3"/>
        <charset val="136"/>
      </rPr>
      <t>項目</t>
    </r>
  </si>
  <si>
    <r>
      <rPr>
        <sz val="12"/>
        <color theme="1"/>
        <rFont val="華康標楷體"/>
        <family val="3"/>
        <charset val="136"/>
      </rPr>
      <t>單價</t>
    </r>
  </si>
  <si>
    <r>
      <rPr>
        <sz val="12"/>
        <color theme="1"/>
        <rFont val="華康標楷體"/>
        <family val="3"/>
        <charset val="136"/>
      </rPr>
      <t>數量</t>
    </r>
  </si>
  <si>
    <r>
      <rPr>
        <sz val="12"/>
        <color theme="1"/>
        <rFont val="華康標楷體"/>
        <family val="3"/>
        <charset val="136"/>
      </rPr>
      <t>金額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標楷體"/>
        <family val="3"/>
        <charset val="136"/>
      </rPr>
      <t>元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</si>
  <si>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華康標楷體"/>
        <family val="3"/>
        <charset val="136"/>
      </rPr>
      <t>備註</t>
    </r>
  </si>
  <si>
    <r>
      <rPr>
        <sz val="12"/>
        <color theme="1"/>
        <rFont val="華康標楷體"/>
        <family val="3"/>
        <charset val="136"/>
      </rPr>
      <t>講師費</t>
    </r>
  </si>
  <si>
    <r>
      <rPr>
        <sz val="12"/>
        <color theme="1"/>
        <rFont val="Times New Roman"/>
        <family val="1"/>
      </rPr>
      <t>2,000/</t>
    </r>
    <r>
      <rPr>
        <sz val="12"/>
        <color theme="1"/>
        <rFont val="華康標楷體"/>
        <family val="3"/>
        <charset val="136"/>
      </rPr>
      <t>小時</t>
    </r>
  </si>
  <si>
    <r>
      <rPr>
        <sz val="12"/>
        <color theme="1"/>
        <rFont val="華康標楷體"/>
        <family val="3"/>
        <charset val="136"/>
      </rPr>
      <t>每場次</t>
    </r>
    <r>
      <rPr>
        <sz val="12"/>
        <color theme="1"/>
        <rFont val="Times New Roman"/>
        <family val="1"/>
      </rPr>
      <t>4</t>
    </r>
    <r>
      <rPr>
        <sz val="12"/>
        <color theme="1"/>
        <rFont val="華康標楷體"/>
        <family val="3"/>
        <charset val="136"/>
      </rPr>
      <t>小時</t>
    </r>
  </si>
  <si>
    <t>場地清潔費與場地工讀生費</t>
  </si>
  <si>
    <r>
      <rPr>
        <sz val="12"/>
        <color theme="1"/>
        <rFont val="Times New Roman"/>
        <family val="1"/>
      </rPr>
      <t>2,000/</t>
    </r>
    <r>
      <rPr>
        <sz val="12"/>
        <color theme="1"/>
        <rFont val="華康標楷體"/>
        <family val="3"/>
        <charset val="136"/>
      </rPr>
      <t>場</t>
    </r>
  </si>
  <si>
    <r>
      <rPr>
        <sz val="12"/>
        <color theme="1"/>
        <rFont val="華康標楷體"/>
        <family val="3"/>
        <charset val="136"/>
      </rPr>
      <t>宣傳費</t>
    </r>
  </si>
  <si>
    <r>
      <rPr>
        <sz val="12"/>
        <color theme="1"/>
        <rFont val="Times New Roman"/>
        <family val="1"/>
      </rPr>
      <t>2,000/</t>
    </r>
    <r>
      <rPr>
        <sz val="12"/>
        <color theme="1"/>
        <rFont val="華康標楷體"/>
        <family val="3"/>
        <charset val="136"/>
      </rPr>
      <t>期</t>
    </r>
  </si>
  <si>
    <r>
      <rPr>
        <sz val="12"/>
        <color theme="1"/>
        <rFont val="華康標楷體"/>
        <family val="3"/>
        <charset val="136"/>
      </rPr>
      <t>二場講座海報設計與印刷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華康標楷體"/>
        <family val="3"/>
        <charset val="136"/>
      </rPr>
      <t>海報2</t>
    </r>
    <r>
      <rPr>
        <sz val="12"/>
        <color theme="1"/>
        <rFont val="Times New Roman"/>
        <family val="1"/>
      </rPr>
      <t>00*2*5=2,000</t>
    </r>
  </si>
  <si>
    <r>
      <rPr>
        <sz val="12"/>
        <color theme="1"/>
        <rFont val="華康標楷體"/>
        <family val="3"/>
        <charset val="136"/>
      </rPr>
      <t>交通費</t>
    </r>
  </si>
  <si>
    <r>
      <rPr>
        <sz val="12"/>
        <color theme="1"/>
        <rFont val="Times New Roman"/>
        <family val="1"/>
      </rPr>
      <t>3,440/</t>
    </r>
    <r>
      <rPr>
        <sz val="12"/>
        <color theme="1"/>
        <rFont val="華康標楷體"/>
        <family val="3"/>
        <charset val="136"/>
      </rPr>
      <t>人次</t>
    </r>
  </si>
  <si>
    <r>
      <rPr>
        <sz val="12"/>
        <color theme="1"/>
        <rFont val="華康標楷體"/>
        <family val="3"/>
        <charset val="136"/>
      </rPr>
      <t>交通費計算單趟	
南港至嘉義</t>
    </r>
    <r>
      <rPr>
        <sz val="12"/>
        <color theme="1"/>
        <rFont val="Times New Roman"/>
        <family val="1"/>
      </rPr>
      <t xml:space="preserve"> 1,120	
</t>
    </r>
    <r>
      <rPr>
        <sz val="12"/>
        <color theme="1"/>
        <rFont val="華康標楷體"/>
        <family val="3"/>
        <charset val="136"/>
      </rPr>
      <t>嘉義至各校區計程車</t>
    </r>
    <r>
      <rPr>
        <sz val="12"/>
        <color theme="1"/>
        <rFont val="Times New Roman"/>
        <family val="1"/>
      </rPr>
      <t xml:space="preserve">600
</t>
    </r>
    <r>
      <rPr>
        <sz val="12"/>
        <color theme="1"/>
        <rFont val="華康標楷體"/>
        <family val="3"/>
        <charset val="136"/>
      </rPr>
      <t>總價：</t>
    </r>
    <r>
      <rPr>
        <sz val="12"/>
        <color theme="1"/>
        <rFont val="Times New Roman"/>
        <family val="1"/>
      </rPr>
      <t>(1,120+600)*2 = 3,440</t>
    </r>
  </si>
  <si>
    <r>
      <rPr>
        <sz val="12"/>
        <color theme="1"/>
        <rFont val="華康標楷體"/>
        <family val="3"/>
        <charset val="136"/>
      </rPr>
      <t>膳費</t>
    </r>
  </si>
  <si>
    <r>
      <rPr>
        <sz val="12"/>
        <color theme="1"/>
        <rFont val="Times New Roman"/>
        <family val="1"/>
      </rPr>
      <t>100/</t>
    </r>
    <r>
      <rPr>
        <sz val="12"/>
        <color theme="1"/>
        <rFont val="華康標楷體"/>
        <family val="3"/>
        <charset val="136"/>
      </rPr>
      <t>人次</t>
    </r>
  </si>
  <si>
    <r>
      <rPr>
        <sz val="12"/>
        <color theme="1"/>
        <rFont val="華康標楷體"/>
        <family val="3"/>
        <charset val="136"/>
      </rPr>
      <t>雜支</t>
    </r>
  </si>
  <si>
    <r>
      <rPr>
        <sz val="12"/>
        <color theme="1"/>
        <rFont val="華康標楷體"/>
        <family val="3"/>
        <charset val="136"/>
      </rPr>
      <t>總計</t>
    </r>
  </si>
  <si>
    <r>
      <rPr>
        <sz val="12"/>
        <color theme="1"/>
        <rFont val="華康標楷體"/>
        <family val="3"/>
        <charset val="136"/>
      </rPr>
      <t>校園野餐日專案</t>
    </r>
  </si>
  <si>
    <r>
      <rPr>
        <sz val="12"/>
        <color theme="1"/>
        <rFont val="華康標楷體"/>
        <family val="3"/>
        <charset val="136"/>
      </rPr>
      <t>項目</t>
    </r>
  </si>
  <si>
    <r>
      <rPr>
        <sz val="12"/>
        <color theme="1"/>
        <rFont val="華康標楷體"/>
        <family val="3"/>
        <charset val="136"/>
      </rPr>
      <t>單價</t>
    </r>
  </si>
  <si>
    <r>
      <rPr>
        <sz val="12"/>
        <color theme="1"/>
        <rFont val="華康標楷體"/>
        <family val="3"/>
        <charset val="136"/>
      </rPr>
      <t>數量</t>
    </r>
  </si>
  <si>
    <r>
      <rPr>
        <sz val="12"/>
        <color theme="1"/>
        <rFont val="華康標楷體"/>
        <family val="3"/>
        <charset val="136"/>
      </rPr>
      <t>金額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標楷體"/>
        <family val="3"/>
        <charset val="136"/>
      </rPr>
      <t>元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</si>
  <si>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華康標楷體"/>
        <family val="3"/>
        <charset val="136"/>
      </rPr>
      <t>備註</t>
    </r>
  </si>
  <si>
    <r>
      <rPr>
        <sz val="12"/>
        <color theme="1"/>
        <rFont val="華康標楷體"/>
        <family val="3"/>
        <charset val="136"/>
      </rPr>
      <t>宣傳費</t>
    </r>
  </si>
  <si>
    <r>
      <rPr>
        <sz val="12"/>
        <color theme="1"/>
        <rFont val="Times New Roman"/>
        <family val="1"/>
      </rPr>
      <t>1,000/</t>
    </r>
    <r>
      <rPr>
        <sz val="12"/>
        <color theme="1"/>
        <rFont val="華康標楷體"/>
        <family val="3"/>
        <charset val="136"/>
      </rPr>
      <t>次</t>
    </r>
  </si>
  <si>
    <r>
      <rPr>
        <sz val="12"/>
        <color theme="1"/>
        <rFont val="華康標楷體"/>
        <family val="3"/>
        <charset val="136"/>
      </rPr>
      <t>宣傳費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華康標楷體"/>
        <family val="3"/>
        <charset val="136"/>
      </rPr>
      <t>海報2</t>
    </r>
    <r>
      <rPr>
        <sz val="12"/>
        <color theme="1"/>
        <rFont val="Times New Roman"/>
        <family val="1"/>
      </rPr>
      <t>00*5=1,000</t>
    </r>
  </si>
  <si>
    <r>
      <rPr>
        <sz val="12"/>
        <color theme="1"/>
        <rFont val="華康標楷體"/>
        <family val="3"/>
        <charset val="136"/>
      </rPr>
      <t>消耗品費用</t>
    </r>
  </si>
  <si>
    <r>
      <rPr>
        <sz val="12"/>
        <color theme="1"/>
        <rFont val="Times New Roman"/>
        <family val="1"/>
      </rPr>
      <t>21,900/</t>
    </r>
    <r>
      <rPr>
        <sz val="12"/>
        <color theme="1"/>
        <rFont val="華康標楷體"/>
        <family val="3"/>
        <charset val="136"/>
      </rPr>
      <t>式</t>
    </r>
  </si>
  <si>
    <r>
      <rPr>
        <sz val="12"/>
        <color theme="1"/>
        <rFont val="華康標楷體"/>
        <family val="3"/>
        <charset val="136"/>
      </rPr>
      <t>三校區各預備</t>
    </r>
    <r>
      <rPr>
        <sz val="12"/>
        <color theme="1"/>
        <rFont val="Times New Roman"/>
        <family val="1"/>
      </rPr>
      <t>10</t>
    </r>
    <r>
      <rPr>
        <sz val="12"/>
        <color theme="1"/>
        <rFont val="華康標楷體"/>
        <family val="3"/>
        <charset val="136"/>
      </rPr>
      <t>張野餐墊</t>
    </r>
    <r>
      <rPr>
        <sz val="12"/>
        <color theme="1"/>
        <rFont val="Times New Roman"/>
        <family val="1"/>
      </rPr>
      <t>+1</t>
    </r>
    <r>
      <rPr>
        <sz val="12"/>
        <color theme="1"/>
        <rFont val="華康標楷體"/>
        <family val="3"/>
        <charset val="136"/>
      </rPr>
      <t>部拍立得</t>
    </r>
    <r>
      <rPr>
        <sz val="12"/>
        <color theme="1"/>
        <rFont val="Times New Roman"/>
        <family val="1"/>
      </rPr>
      <t>+20</t>
    </r>
    <r>
      <rPr>
        <sz val="12"/>
        <color theme="1"/>
        <rFont val="華康標楷體"/>
        <family val="3"/>
        <charset val="136"/>
      </rPr>
      <t>張底片：
野餐墊</t>
    </r>
    <r>
      <rPr>
        <sz val="12"/>
        <color theme="1"/>
        <rFont val="Times New Roman"/>
        <family val="1"/>
      </rPr>
      <t xml:space="preserve">400*10*3=12,000
</t>
    </r>
    <r>
      <rPr>
        <sz val="12"/>
        <color theme="1"/>
        <rFont val="華康標楷體"/>
        <family val="3"/>
        <charset val="136"/>
      </rPr>
      <t>拍立得</t>
    </r>
    <r>
      <rPr>
        <sz val="12"/>
        <color theme="1"/>
        <rFont val="Times New Roman"/>
        <family val="1"/>
      </rPr>
      <t xml:space="preserve">2,600*1*3=7,800
</t>
    </r>
    <r>
      <rPr>
        <sz val="12"/>
        <color theme="1"/>
        <rFont val="華康標楷體"/>
        <family val="3"/>
        <charset val="136"/>
      </rPr>
      <t>底片</t>
    </r>
    <r>
      <rPr>
        <sz val="12"/>
        <color theme="1"/>
        <rFont val="Times New Roman"/>
        <family val="1"/>
      </rPr>
      <t xml:space="preserve">35*3*20=2,100
</t>
    </r>
    <r>
      <rPr>
        <sz val="12"/>
        <color theme="1"/>
        <rFont val="華康標楷體"/>
        <family val="3"/>
        <charset val="136"/>
      </rPr>
      <t>小計</t>
    </r>
    <r>
      <rPr>
        <sz val="12"/>
        <color theme="1"/>
        <rFont val="Times New Roman"/>
        <family val="1"/>
      </rPr>
      <t>12,000+7,800+2,100=22,950</t>
    </r>
  </si>
  <si>
    <t xml:space="preserve"> </t>
  </si>
  <si>
    <r>
      <rPr>
        <sz val="12"/>
        <color theme="1"/>
        <rFont val="華康標楷體"/>
        <family val="3"/>
        <charset val="136"/>
      </rPr>
      <t>公關品費</t>
    </r>
  </si>
  <si>
    <r>
      <rPr>
        <sz val="12"/>
        <color theme="1"/>
        <rFont val="Times New Roman"/>
        <family val="1"/>
      </rPr>
      <t>300/</t>
    </r>
    <r>
      <rPr>
        <sz val="12"/>
        <color theme="1"/>
        <rFont val="華康標楷體"/>
        <family val="3"/>
        <charset val="136"/>
      </rPr>
      <t>組</t>
    </r>
  </si>
  <si>
    <r>
      <rPr>
        <sz val="12"/>
        <color theme="1"/>
        <rFont val="華康標楷體"/>
        <family val="3"/>
        <charset val="136"/>
      </rPr>
      <t xml:space="preserve">提供報名者（每組）
</t>
    </r>
    <r>
      <rPr>
        <sz val="12"/>
        <color theme="1"/>
        <rFont val="Times New Roman"/>
        <family val="1"/>
      </rPr>
      <t>3</t>
    </r>
    <r>
      <rPr>
        <sz val="12"/>
        <color theme="1"/>
        <rFont val="華康標楷體"/>
        <family val="3"/>
        <charset val="136"/>
      </rPr>
      <t>張</t>
    </r>
    <r>
      <rPr>
        <sz val="12"/>
        <color theme="1"/>
        <rFont val="Times New Roman"/>
        <family val="1"/>
      </rPr>
      <t>100</t>
    </r>
    <r>
      <rPr>
        <sz val="12"/>
        <color theme="1"/>
        <rFont val="華康標楷體"/>
        <family val="3"/>
        <charset val="136"/>
      </rPr>
      <t>元小北百貨禮券共</t>
    </r>
    <r>
      <rPr>
        <sz val="12"/>
        <color theme="1"/>
        <rFont val="Times New Roman"/>
        <family val="1"/>
      </rPr>
      <t>30</t>
    </r>
    <r>
      <rPr>
        <sz val="12"/>
        <color theme="1"/>
        <rFont val="華康標楷體"/>
        <family val="3"/>
        <charset val="136"/>
      </rPr>
      <t xml:space="preserve">組
</t>
    </r>
    <r>
      <rPr>
        <sz val="12"/>
        <color theme="1"/>
        <rFont val="Times New Roman"/>
        <family val="1"/>
      </rPr>
      <t>100*3*30=9,000</t>
    </r>
  </si>
  <si>
    <r>
      <rPr>
        <sz val="12"/>
        <color theme="1"/>
        <rFont val="華康標楷體"/>
        <family val="3"/>
        <charset val="136"/>
      </rPr>
      <t>雜支</t>
    </r>
  </si>
  <si>
    <r>
      <rPr>
        <sz val="12"/>
        <color theme="1"/>
        <rFont val="華康標楷體"/>
        <family val="3"/>
        <charset val="136"/>
      </rPr>
      <t>總計</t>
    </r>
  </si>
  <si>
    <t>期中期末考試暖心週專案</t>
  </si>
  <si>
    <r>
      <rPr>
        <sz val="12"/>
        <color theme="1"/>
        <rFont val="華康標楷體"/>
        <family val="3"/>
        <charset val="136"/>
      </rPr>
      <t>項目</t>
    </r>
  </si>
  <si>
    <r>
      <rPr>
        <sz val="12"/>
        <color theme="1"/>
        <rFont val="華康標楷體"/>
        <family val="3"/>
        <charset val="136"/>
      </rPr>
      <t>單價</t>
    </r>
  </si>
  <si>
    <r>
      <rPr>
        <sz val="12"/>
        <color theme="1"/>
        <rFont val="華康標楷體"/>
        <family val="3"/>
        <charset val="136"/>
      </rPr>
      <t>數量</t>
    </r>
  </si>
  <si>
    <r>
      <rPr>
        <sz val="12"/>
        <color theme="1"/>
        <rFont val="華康標楷體"/>
        <family val="3"/>
        <charset val="136"/>
      </rPr>
      <t>金額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標楷體"/>
        <family val="3"/>
        <charset val="136"/>
      </rPr>
      <t>元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</si>
  <si>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華康標楷體"/>
        <family val="3"/>
        <charset val="136"/>
      </rPr>
      <t>備註</t>
    </r>
  </si>
  <si>
    <r>
      <rPr>
        <sz val="12"/>
        <color theme="1"/>
        <rFont val="華康標楷體"/>
        <family val="3"/>
        <charset val="136"/>
      </rPr>
      <t>宣傳費</t>
    </r>
  </si>
  <si>
    <r>
      <rPr>
        <sz val="12"/>
        <color theme="1"/>
        <rFont val="Times New Roman"/>
        <family val="1"/>
      </rPr>
      <t>1,500/</t>
    </r>
    <r>
      <rPr>
        <sz val="12"/>
        <color theme="1"/>
        <rFont val="華康標楷體"/>
        <family val="3"/>
        <charset val="136"/>
      </rPr>
      <t>次</t>
    </r>
  </si>
  <si>
    <r>
      <rPr>
        <sz val="12"/>
        <color theme="1"/>
        <rFont val="華康標楷體"/>
        <family val="3"/>
        <charset val="136"/>
      </rPr>
      <t>宣傳費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華康標楷體"/>
        <family val="3"/>
        <charset val="136"/>
      </rPr>
      <t>海報</t>
    </r>
    <r>
      <rPr>
        <sz val="12"/>
        <color theme="1"/>
        <rFont val="Times New Roman"/>
        <family val="1"/>
      </rPr>
      <t>300*5=1,500</t>
    </r>
  </si>
  <si>
    <r>
      <rPr>
        <sz val="12"/>
        <color theme="1"/>
        <rFont val="華康標楷體"/>
        <family val="3"/>
        <charset val="136"/>
      </rPr>
      <t>消耗品費用</t>
    </r>
  </si>
  <si>
    <r>
      <rPr>
        <sz val="12"/>
        <color theme="1"/>
        <rFont val="Times New Roman"/>
        <family val="1"/>
      </rPr>
      <t>1,200/</t>
    </r>
    <r>
      <rPr>
        <sz val="12"/>
        <color theme="1"/>
        <rFont val="華康標楷體"/>
        <family val="3"/>
        <charset val="136"/>
      </rPr>
      <t>式</t>
    </r>
  </si>
  <si>
    <r>
      <rPr>
        <sz val="12"/>
        <color theme="1"/>
        <rFont val="華康標楷體"/>
        <family val="3"/>
        <charset val="136"/>
      </rPr>
      <t>三校區各預備</t>
    </r>
    <r>
      <rPr>
        <sz val="12"/>
        <color theme="1"/>
        <rFont val="Times New Roman"/>
        <family val="1"/>
      </rPr>
      <t>5</t>
    </r>
    <r>
      <rPr>
        <sz val="12"/>
        <color theme="1"/>
        <rFont val="華康標楷體"/>
        <family val="3"/>
        <charset val="136"/>
      </rPr>
      <t>個便條紙</t>
    </r>
    <r>
      <rPr>
        <sz val="12"/>
        <color theme="1"/>
        <rFont val="Times New Roman"/>
        <family val="1"/>
      </rPr>
      <t>+3</t>
    </r>
    <r>
      <rPr>
        <sz val="12"/>
        <color theme="1"/>
        <rFont val="華康標楷體"/>
        <family val="3"/>
        <charset val="136"/>
      </rPr>
      <t>支麥克筆</t>
    </r>
    <r>
      <rPr>
        <sz val="12"/>
        <color theme="1"/>
        <rFont val="Times New Roman"/>
        <family val="1"/>
      </rPr>
      <t>+2</t>
    </r>
    <r>
      <rPr>
        <sz val="12"/>
        <color theme="1"/>
        <rFont val="華康標楷體"/>
        <family val="3"/>
        <charset val="136"/>
      </rPr>
      <t>張壁報紙
便條紙</t>
    </r>
    <r>
      <rPr>
        <sz val="12"/>
        <color theme="1"/>
        <rFont val="Times New Roman"/>
        <family val="1"/>
      </rPr>
      <t xml:space="preserve">45*5*3=675
</t>
    </r>
    <r>
      <rPr>
        <sz val="12"/>
        <color theme="1"/>
        <rFont val="華康標楷體"/>
        <family val="3"/>
        <charset val="136"/>
      </rPr>
      <t>麥克筆</t>
    </r>
    <r>
      <rPr>
        <sz val="12"/>
        <color theme="1"/>
        <rFont val="Times New Roman"/>
        <family val="1"/>
      </rPr>
      <t xml:space="preserve">25*3*3=225
</t>
    </r>
    <r>
      <rPr>
        <sz val="12"/>
        <color theme="1"/>
        <rFont val="華康標楷體"/>
        <family val="3"/>
        <charset val="136"/>
      </rPr>
      <t>壁報紙</t>
    </r>
    <r>
      <rPr>
        <sz val="12"/>
        <color theme="1"/>
        <rFont val="Times New Roman"/>
        <family val="1"/>
      </rPr>
      <t xml:space="preserve">50*2*3=300
</t>
    </r>
    <r>
      <rPr>
        <sz val="12"/>
        <color theme="1"/>
        <rFont val="華康標楷體"/>
        <family val="3"/>
        <charset val="136"/>
      </rPr>
      <t>小計</t>
    </r>
    <r>
      <rPr>
        <sz val="12"/>
        <color theme="1"/>
        <rFont val="Times New Roman"/>
        <family val="1"/>
      </rPr>
      <t>675+225+300=1,200</t>
    </r>
  </si>
  <si>
    <r>
      <rPr>
        <sz val="12"/>
        <color theme="1"/>
        <rFont val="華康標楷體"/>
        <family val="3"/>
        <charset val="136"/>
      </rPr>
      <t>公關品費</t>
    </r>
  </si>
  <si>
    <r>
      <rPr>
        <sz val="12"/>
        <color theme="1"/>
        <rFont val="Times New Roman"/>
        <family val="1"/>
      </rPr>
      <t>6,000/</t>
    </r>
    <r>
      <rPr>
        <sz val="12"/>
        <color theme="1"/>
        <rFont val="華康標楷體"/>
        <family val="3"/>
        <charset val="136"/>
      </rPr>
      <t>式</t>
    </r>
  </si>
  <si>
    <r>
      <rPr>
        <sz val="12"/>
        <color theme="1"/>
        <rFont val="新細明體"/>
        <family val="1"/>
        <charset val="136"/>
      </rPr>
      <t>三校區點心（歐趴糖）</t>
    </r>
    <r>
      <rPr>
        <sz val="12"/>
        <color theme="1"/>
        <rFont val="細明體-ExtB"/>
        <family val="1"/>
        <charset val="136"/>
      </rPr>
      <t>2</t>
    </r>
    <r>
      <rPr>
        <sz val="12"/>
        <color theme="1"/>
        <rFont val="Times New Roman"/>
        <family val="1"/>
      </rPr>
      <t>,000*3=6,000</t>
    </r>
  </si>
  <si>
    <r>
      <rPr>
        <sz val="12"/>
        <color theme="1"/>
        <rFont val="華康標楷體"/>
        <family val="3"/>
        <charset val="136"/>
      </rPr>
      <t>雜支</t>
    </r>
  </si>
  <si>
    <r>
      <rPr>
        <sz val="12"/>
        <color theme="1"/>
        <rFont val="華康標楷體"/>
        <family val="3"/>
        <charset val="136"/>
      </rPr>
      <t>總計</t>
    </r>
  </si>
  <si>
    <r>
      <rPr>
        <sz val="12"/>
        <color theme="1"/>
        <rFont val="標楷體"/>
        <family val="4"/>
        <charset val="136"/>
      </rPr>
      <t>公關部</t>
    </r>
    <r>
      <rPr>
        <sz val="12"/>
        <color theme="1"/>
        <rFont val="Times New Roman"/>
        <family val="1"/>
      </rPr>
      <t>113</t>
    </r>
    <r>
      <rPr>
        <sz val="12"/>
        <color theme="1"/>
        <rFont val="標楷體"/>
        <family val="4"/>
        <charset val="136"/>
      </rPr>
      <t>學年度第二學期預算</t>
    </r>
  </si>
  <si>
    <r>
      <rPr>
        <sz val="12"/>
        <color theme="1"/>
        <rFont val="標楷體"/>
        <family val="4"/>
        <charset val="136"/>
      </rPr>
      <t>名稱</t>
    </r>
  </si>
  <si>
    <r>
      <rPr>
        <sz val="12"/>
        <color theme="1"/>
        <rFont val="標楷體"/>
        <family val="4"/>
        <charset val="136"/>
      </rPr>
      <t>總金額</t>
    </r>
  </si>
  <si>
    <r>
      <rPr>
        <sz val="12"/>
        <color theme="1"/>
        <rFont val="標楷體"/>
        <family val="4"/>
        <charset val="136"/>
      </rPr>
      <t>特約馬拉松活動</t>
    </r>
  </si>
  <si>
    <r>
      <rPr>
        <b/>
        <sz val="18"/>
        <color theme="1"/>
        <rFont val="標楷體"/>
        <family val="4"/>
        <charset val="136"/>
      </rPr>
      <t>特約馬拉松集點活動</t>
    </r>
  </si>
  <si>
    <r>
      <rPr>
        <sz val="15"/>
        <color theme="1"/>
        <rFont val="標楷體"/>
        <family val="4"/>
        <charset val="136"/>
      </rPr>
      <t>獎項</t>
    </r>
  </si>
  <si>
    <r>
      <rPr>
        <sz val="15"/>
        <color theme="1"/>
        <rFont val="標楷體"/>
        <family val="4"/>
        <charset val="136"/>
      </rPr>
      <t>單價</t>
    </r>
  </si>
  <si>
    <r>
      <rPr>
        <sz val="15"/>
        <color theme="1"/>
        <rFont val="標楷體"/>
        <family val="4"/>
        <charset val="136"/>
      </rPr>
      <t>數量</t>
    </r>
  </si>
  <si>
    <r>
      <rPr>
        <sz val="15"/>
        <color theme="1"/>
        <rFont val="標楷體"/>
        <family val="4"/>
        <charset val="136"/>
      </rPr>
      <t>總金額</t>
    </r>
  </si>
  <si>
    <r>
      <rPr>
        <sz val="15"/>
        <color theme="1"/>
        <rFont val="標楷體"/>
        <family val="4"/>
        <charset val="136"/>
      </rPr>
      <t>備註</t>
    </r>
  </si>
  <si>
    <r>
      <rPr>
        <u/>
        <sz val="12"/>
        <color rgb="FF1155CC"/>
        <rFont val="標楷體"/>
        <family val="4"/>
        <charset val="136"/>
      </rPr>
      <t>【</t>
    </r>
    <r>
      <rPr>
        <u/>
        <sz val="12"/>
        <color rgb="FF1155CC"/>
        <rFont val="Times New Roman"/>
        <family val="1"/>
      </rPr>
      <t>Arlink</t>
    </r>
    <r>
      <rPr>
        <u/>
        <sz val="12"/>
        <color rgb="FF1155CC"/>
        <rFont val="標楷體"/>
        <family val="4"/>
        <charset val="136"/>
      </rPr>
      <t>】</t>
    </r>
    <r>
      <rPr>
        <u/>
        <sz val="12"/>
        <color rgb="FF1155CC"/>
        <rFont val="Times New Roman"/>
        <family val="1"/>
      </rPr>
      <t>Carry</t>
    </r>
    <r>
      <rPr>
        <u/>
        <sz val="12"/>
        <color rgb="FF1155CC"/>
        <rFont val="標楷體"/>
        <family val="4"/>
        <charset val="136"/>
      </rPr>
      <t>系列</t>
    </r>
    <r>
      <rPr>
        <u/>
        <sz val="12"/>
        <color rgb="FF1155CC"/>
        <rFont val="Times New Roman"/>
        <family val="1"/>
      </rPr>
      <t xml:space="preserve"> </t>
    </r>
    <r>
      <rPr>
        <u/>
        <sz val="12"/>
        <color rgb="FF1155CC"/>
        <rFont val="標楷體"/>
        <family val="4"/>
        <charset val="136"/>
      </rPr>
      <t>多功能前開獨立款</t>
    </r>
    <r>
      <rPr>
        <u/>
        <sz val="12"/>
        <color rgb="FF1155CC"/>
        <rFont val="Times New Roman"/>
        <family val="1"/>
      </rPr>
      <t>20</t>
    </r>
    <r>
      <rPr>
        <u/>
        <sz val="12"/>
        <color rgb="FF1155CC"/>
        <rFont val="標楷體"/>
        <family val="4"/>
        <charset val="136"/>
      </rPr>
      <t>吋</t>
    </r>
    <r>
      <rPr>
        <u/>
        <sz val="12"/>
        <color rgb="FF1155CC"/>
        <rFont val="Times New Roman"/>
        <family val="1"/>
      </rPr>
      <t xml:space="preserve"> </t>
    </r>
    <r>
      <rPr>
        <u/>
        <sz val="12"/>
        <color rgb="FF1155CC"/>
        <rFont val="標楷體"/>
        <family val="4"/>
        <charset val="136"/>
      </rPr>
      <t xml:space="preserve">硬殼防刮鋁框
</t>
    </r>
    <r>
      <rPr>
        <u/>
        <sz val="12"/>
        <color rgb="FF1155CC"/>
        <rFont val="Times New Roman"/>
        <family val="1"/>
      </rPr>
      <t xml:space="preserve"> </t>
    </r>
    <r>
      <rPr>
        <u/>
        <sz val="12"/>
        <color rgb="FF1155CC"/>
        <rFont val="標楷體"/>
        <family val="4"/>
        <charset val="136"/>
      </rPr>
      <t>純</t>
    </r>
    <r>
      <rPr>
        <u/>
        <sz val="12"/>
        <color rgb="FF1155CC"/>
        <rFont val="Times New Roman"/>
        <family val="1"/>
      </rPr>
      <t xml:space="preserve">PC </t>
    </r>
    <r>
      <rPr>
        <u/>
        <sz val="12"/>
        <color rgb="FF1155CC"/>
        <rFont val="標楷體"/>
        <family val="4"/>
        <charset val="136"/>
      </rPr>
      <t>行李箱</t>
    </r>
    <r>
      <rPr>
        <u/>
        <sz val="12"/>
        <color rgb="FF1155CC"/>
        <rFont val="Times New Roman"/>
        <family val="1"/>
      </rPr>
      <t xml:space="preserve"> </t>
    </r>
    <r>
      <rPr>
        <u/>
        <sz val="12"/>
        <color rgb="FF1155CC"/>
        <rFont val="標楷體"/>
        <family val="4"/>
        <charset val="136"/>
      </rPr>
      <t>白</t>
    </r>
    <r>
      <rPr>
        <sz val="12"/>
        <rFont val="Times New Roman"/>
        <family val="1"/>
      </rPr>
      <t xml:space="preserve"> </t>
    </r>
  </si>
  <si>
    <r>
      <rPr>
        <u/>
        <sz val="12"/>
        <color rgb="FF0000FF"/>
        <rFont val="標楷體"/>
        <family val="4"/>
        <charset val="136"/>
      </rPr>
      <t>【</t>
    </r>
    <r>
      <rPr>
        <u/>
        <sz val="12"/>
        <color rgb="FF0000FF"/>
        <rFont val="Times New Roman"/>
        <family val="1"/>
      </rPr>
      <t>EDIFIER</t>
    </r>
    <r>
      <rPr>
        <u/>
        <sz val="12"/>
        <color rgb="FF0000FF"/>
        <rFont val="標楷體"/>
        <family val="4"/>
        <charset val="136"/>
      </rPr>
      <t>】</t>
    </r>
    <r>
      <rPr>
        <u/>
        <sz val="12"/>
        <color rgb="FF0000FF"/>
        <rFont val="Times New Roman"/>
        <family val="1"/>
      </rPr>
      <t>WH950NB</t>
    </r>
    <r>
      <rPr>
        <u/>
        <sz val="12"/>
        <color rgb="FF0000FF"/>
        <rFont val="標楷體"/>
        <family val="4"/>
        <charset val="136"/>
      </rPr>
      <t>無線降噪耳罩</t>
    </r>
  </si>
  <si>
    <r>
      <rPr>
        <sz val="12"/>
        <color rgb="FF000000"/>
        <rFont val="Times New Roman"/>
        <family val="1"/>
      </rPr>
      <t xml:space="preserve"> </t>
    </r>
    <r>
      <rPr>
        <u/>
        <sz val="12"/>
        <color rgb="FF1155CC"/>
        <rFont val="標楷體"/>
        <family val="4"/>
        <charset val="136"/>
      </rPr>
      <t>【未來實驗室】</t>
    </r>
    <r>
      <rPr>
        <u/>
        <sz val="12"/>
        <color rgb="FF1155CC"/>
        <rFont val="Times New Roman"/>
        <family val="1"/>
      </rPr>
      <t>Stermidi</t>
    </r>
    <r>
      <rPr>
        <u/>
        <sz val="12"/>
        <color rgb="FF1155CC"/>
        <rFont val="標楷體"/>
        <family val="4"/>
        <charset val="136"/>
      </rPr>
      <t>殺菌除濕機</t>
    </r>
    <r>
      <rPr>
        <u/>
        <sz val="12"/>
        <color rgb="FF1155CC"/>
        <rFont val="Times New Roman"/>
        <family val="1"/>
      </rPr>
      <t xml:space="preserve"> </t>
    </r>
    <r>
      <rPr>
        <u/>
        <sz val="12"/>
        <color rgb="FF1155CC"/>
        <rFont val="標楷體"/>
        <family val="4"/>
        <charset val="136"/>
      </rPr>
      <t>鋼鐵灰</t>
    </r>
    <r>
      <rPr>
        <sz val="12"/>
        <color rgb="FF000000"/>
        <rFont val="Times New Roman"/>
        <family val="1"/>
      </rPr>
      <t xml:space="preserve"> </t>
    </r>
  </si>
  <si>
    <r>
      <rPr>
        <u/>
        <sz val="12"/>
        <color rgb="FF1155CC"/>
        <rFont val="Times New Roman"/>
        <family val="1"/>
      </rPr>
      <t xml:space="preserve">Zenyum </t>
    </r>
    <r>
      <rPr>
        <u/>
        <sz val="12"/>
        <color rgb="FF1155CC"/>
        <rFont val="標楷體"/>
        <family val="4"/>
        <charset val="136"/>
      </rPr>
      <t>綻雅</t>
    </r>
    <r>
      <rPr>
        <u/>
        <sz val="12"/>
        <color rgb="FF1155CC"/>
        <rFont val="Times New Roman"/>
        <family val="1"/>
      </rPr>
      <t xml:space="preserve"> Sonic™ </t>
    </r>
    <r>
      <rPr>
        <u/>
        <sz val="12"/>
        <color rgb="FF1155CC"/>
        <rFont val="標楷體"/>
        <family val="4"/>
        <charset val="136"/>
      </rPr>
      <t>音波振動電動牙刷</t>
    </r>
    <r>
      <rPr>
        <u/>
        <sz val="12"/>
        <color rgb="FF1155CC"/>
        <rFont val="Times New Roman"/>
        <family val="1"/>
      </rPr>
      <t xml:space="preserve"> </t>
    </r>
    <r>
      <rPr>
        <u/>
        <sz val="12"/>
        <color rgb="FF1155CC"/>
        <rFont val="標楷體"/>
        <family val="4"/>
        <charset val="136"/>
      </rPr>
      <t>經典黑</t>
    </r>
    <r>
      <rPr>
        <sz val="12"/>
        <color rgb="FF000000"/>
        <rFont val="Times New Roman"/>
        <family val="1"/>
      </rPr>
      <t xml:space="preserve"> </t>
    </r>
  </si>
  <si>
    <r>
      <rPr>
        <u/>
        <sz val="12"/>
        <color rgb="FF1155CC"/>
        <rFont val="Times New Roman"/>
        <family val="1"/>
      </rPr>
      <t>110V</t>
    </r>
    <r>
      <rPr>
        <u/>
        <sz val="12"/>
        <color rgb="FF1155CC"/>
        <rFont val="標楷體"/>
        <family val="4"/>
        <charset val="136"/>
      </rPr>
      <t>折疊烘衣機</t>
    </r>
    <r>
      <rPr>
        <u/>
        <sz val="12"/>
        <color rgb="FF1155CC"/>
        <rFont val="Times New Roman"/>
        <family val="1"/>
      </rPr>
      <t xml:space="preserve"> </t>
    </r>
    <r>
      <rPr>
        <u/>
        <sz val="12"/>
        <color rgb="FF1155CC"/>
        <rFont val="標楷體"/>
        <family val="4"/>
        <charset val="136"/>
      </rPr>
      <t>定時遙控烘衣機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</si>
  <si>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標楷體"/>
        <family val="4"/>
        <charset val="136"/>
      </rPr>
      <t>特約商店優惠禮卷</t>
    </r>
  </si>
  <si>
    <r>
      <rPr>
        <sz val="12"/>
        <color theme="1"/>
        <rFont val="標楷體"/>
        <family val="4"/>
        <charset val="136"/>
      </rPr>
      <t>＊不定</t>
    </r>
  </si>
  <si>
    <r>
      <rPr>
        <sz val="12"/>
        <color theme="1"/>
        <rFont val="標楷體"/>
        <family val="4"/>
        <charset val="136"/>
      </rPr>
      <t>不包含在預算內</t>
    </r>
  </si>
  <si>
    <r>
      <rPr>
        <sz val="12"/>
        <color theme="1"/>
        <rFont val="標楷體"/>
        <family val="4"/>
        <charset val="136"/>
      </rPr>
      <t>總金額</t>
    </r>
  </si>
  <si>
    <r>
      <rPr>
        <b/>
        <sz val="18"/>
        <color theme="1"/>
        <rFont val="標楷體"/>
        <family val="4"/>
        <charset val="136"/>
      </rPr>
      <t>網美照</t>
    </r>
    <r>
      <rPr>
        <b/>
        <sz val="18"/>
        <color theme="1"/>
        <rFont val="Times New Roman"/>
        <family val="1"/>
      </rPr>
      <t>MVP</t>
    </r>
    <r>
      <rPr>
        <b/>
        <sz val="18"/>
        <color theme="1"/>
        <rFont val="標楷體"/>
        <family val="4"/>
        <charset val="136"/>
      </rPr>
      <t>票選活動</t>
    </r>
  </si>
  <si>
    <r>
      <rPr>
        <sz val="15"/>
        <color theme="1"/>
        <rFont val="標楷體"/>
        <family val="4"/>
        <charset val="136"/>
      </rPr>
      <t>獎項</t>
    </r>
  </si>
  <si>
    <r>
      <rPr>
        <sz val="15"/>
        <color theme="1"/>
        <rFont val="標楷體"/>
        <family val="4"/>
        <charset val="136"/>
      </rPr>
      <t>單價</t>
    </r>
  </si>
  <si>
    <r>
      <rPr>
        <sz val="15"/>
        <color theme="1"/>
        <rFont val="標楷體"/>
        <family val="4"/>
        <charset val="136"/>
      </rPr>
      <t>數量</t>
    </r>
  </si>
  <si>
    <r>
      <rPr>
        <sz val="15"/>
        <color theme="1"/>
        <rFont val="標楷體"/>
        <family val="4"/>
        <charset val="136"/>
      </rPr>
      <t>總金額</t>
    </r>
  </si>
  <si>
    <r>
      <rPr>
        <sz val="15"/>
        <color theme="1"/>
        <rFont val="標楷體"/>
        <family val="4"/>
        <charset val="136"/>
      </rPr>
      <t>備註</t>
    </r>
  </si>
  <si>
    <r>
      <rPr>
        <sz val="12"/>
        <rFont val="Times New Roman"/>
        <family val="1"/>
      </rPr>
      <t xml:space="preserve">KODAK </t>
    </r>
    <r>
      <rPr>
        <u/>
        <sz val="12"/>
        <color rgb="FF0000FF"/>
        <rFont val="標楷體"/>
        <family val="4"/>
        <charset val="136"/>
      </rPr>
      <t>柯達</t>
    </r>
    <r>
      <rPr>
        <u/>
        <sz val="12"/>
        <color rgb="FF0000FF"/>
        <rFont val="Times New Roman"/>
        <family val="1"/>
      </rPr>
      <t xml:space="preserve"> EKTAR H35 Half Film Camera </t>
    </r>
    <r>
      <rPr>
        <u/>
        <sz val="12"/>
        <color rgb="FF0000FF"/>
        <rFont val="標楷體"/>
        <family val="4"/>
        <charset val="136"/>
      </rPr>
      <t>底片相機</t>
    </r>
    <r>
      <rPr>
        <u/>
        <sz val="12"/>
        <color rgb="FF0000FF"/>
        <rFont val="Times New Roman"/>
        <family val="1"/>
      </rPr>
      <t xml:space="preserve"> </t>
    </r>
    <r>
      <rPr>
        <u/>
        <sz val="12"/>
        <color rgb="FF0000FF"/>
        <rFont val="標楷體"/>
        <family val="4"/>
        <charset val="136"/>
      </rPr>
      <t>棕</t>
    </r>
  </si>
  <si>
    <r>
      <rPr>
        <u/>
        <sz val="12"/>
        <color rgb="FF0000FF"/>
        <rFont val="標楷體"/>
        <family val="4"/>
        <charset val="136"/>
      </rPr>
      <t>科帥</t>
    </r>
    <r>
      <rPr>
        <u/>
        <sz val="12"/>
        <color rgb="FF0000FF"/>
        <rFont val="Times New Roman"/>
        <family val="1"/>
      </rPr>
      <t xml:space="preserve"> </t>
    </r>
    <r>
      <rPr>
        <u/>
        <sz val="12"/>
        <color rgb="FF0000FF"/>
        <rFont val="標楷體"/>
        <family val="4"/>
        <charset val="136"/>
      </rPr>
      <t>液晶觸控氣炸鍋</t>
    </r>
    <r>
      <rPr>
        <u/>
        <sz val="12"/>
        <color rgb="FF0000FF"/>
        <rFont val="Times New Roman"/>
        <family val="1"/>
      </rPr>
      <t xml:space="preserve"> AF606 </t>
    </r>
    <r>
      <rPr>
        <u/>
        <sz val="12"/>
        <color rgb="FF0000FF"/>
        <rFont val="標楷體"/>
        <family val="4"/>
        <charset val="136"/>
      </rPr>
      <t>雙鍋</t>
    </r>
    <r>
      <rPr>
        <u/>
        <sz val="12"/>
        <color rgb="FF0000FF"/>
        <rFont val="Times New Roman"/>
        <family val="1"/>
      </rPr>
      <t>5.5L</t>
    </r>
  </si>
  <si>
    <r>
      <rPr>
        <u/>
        <sz val="12"/>
        <color rgb="FF1155CC"/>
        <rFont val="標楷體"/>
        <family val="4"/>
        <charset val="136"/>
      </rPr>
      <t>山隱香薰加濕器</t>
    </r>
    <r>
      <rPr>
        <u/>
        <sz val="12"/>
        <color rgb="FF1155CC"/>
        <rFont val="Times New Roman"/>
        <family val="1"/>
      </rPr>
      <t xml:space="preserve"> </t>
    </r>
    <r>
      <rPr>
        <u/>
        <sz val="12"/>
        <color rgb="FF1155CC"/>
        <rFont val="標楷體"/>
        <family val="4"/>
        <charset val="136"/>
      </rPr>
      <t>遙控擴香機</t>
    </r>
    <r>
      <rPr>
        <u/>
        <sz val="12"/>
        <color rgb="FF1155CC"/>
        <rFont val="Times New Roman"/>
        <family val="1"/>
      </rPr>
      <t xml:space="preserve"> </t>
    </r>
    <r>
      <rPr>
        <u/>
        <sz val="12"/>
        <color rgb="FF1155CC"/>
        <rFont val="標楷體"/>
        <family val="4"/>
        <charset val="136"/>
      </rPr>
      <t>香氛機</t>
    </r>
    <r>
      <rPr>
        <u/>
        <sz val="12"/>
        <color rgb="FF1155CC"/>
        <rFont val="Times New Roman"/>
        <family val="1"/>
      </rPr>
      <t xml:space="preserve"> </t>
    </r>
    <r>
      <rPr>
        <u/>
        <sz val="12"/>
        <color rgb="FF1155CC"/>
        <rFont val="標楷體"/>
        <family val="4"/>
        <charset val="136"/>
      </rPr>
      <t>白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</si>
  <si>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標楷體"/>
        <family val="4"/>
        <charset val="136"/>
      </rPr>
      <t>總金額</t>
    </r>
  </si>
  <si>
    <t>ChatGPT、Canva、LINE等軟體訂閱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</si>
</sst>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00000000000_ "/>
    <numFmt numFmtId="178" formatCode="_-\$* #,##0_-;&quot;-$&quot;* #,##0_-;_-\$* \-_-;_-@"/>
  </numFmts>
  <fonts count="42">
    <font>
      <sz val="10"/>
      <color rgb="FF000000"/>
      <name val="Arial"/>
      <scheme val="minor"/>
    </font>
    <font>
      <b/>
      <sz val="12"/>
      <color theme="1"/>
      <name val="DFKai-SB"/>
      <family val="4"/>
      <charset val="136"/>
    </font>
    <font>
      <sz val="10"/>
      <name val="Arial"/>
    </font>
    <font>
      <sz val="10"/>
      <color theme="1"/>
      <name val="Times New Roman"/>
    </font>
    <font>
      <sz val="10"/>
      <color rgb="FF000000"/>
      <name val="Arial"/>
    </font>
    <font>
      <b/>
      <sz val="12"/>
      <color rgb="FF000000"/>
      <name val="DFKai-SB"/>
      <family val="4"/>
      <charset val="136"/>
    </font>
    <font>
      <sz val="10"/>
      <color theme="1"/>
      <name val="Arial"/>
    </font>
    <font>
      <sz val="10"/>
      <color theme="1"/>
      <name val="DFKai-SB"/>
      <family val="4"/>
      <charset val="136"/>
    </font>
    <font>
      <b/>
      <sz val="12"/>
      <color theme="4"/>
      <name val="DFKai-SB"/>
      <family val="4"/>
      <charset val="136"/>
    </font>
    <font>
      <sz val="12"/>
      <color theme="1"/>
      <name val="DFKai-SB"/>
      <family val="4"/>
      <charset val="136"/>
    </font>
    <font>
      <sz val="12"/>
      <color rgb="FF000000"/>
      <name val="Times New Roman"/>
    </font>
    <font>
      <sz val="10"/>
      <color rgb="FF000000"/>
      <name val="Times New Roman"/>
    </font>
    <font>
      <sz val="12"/>
      <color rgb="FF222222"/>
      <name val="Times New Roman"/>
    </font>
    <font>
      <b/>
      <sz val="12"/>
      <color rgb="FF000000"/>
      <name val="Times New Roman"/>
    </font>
    <font>
      <sz val="12"/>
      <color rgb="FF000000"/>
      <name val="PMingLiu"/>
      <family val="1"/>
      <charset val="136"/>
    </font>
    <font>
      <sz val="12"/>
      <color rgb="FFFF0000"/>
      <name val="Times New Roman"/>
    </font>
    <font>
      <sz val="12"/>
      <color rgb="FF000000"/>
      <name val="華康標楷體"/>
      <family val="3"/>
      <charset val="136"/>
    </font>
    <font>
      <sz val="14"/>
      <color rgb="FF000000"/>
      <name val="Times New Roman"/>
      <family val="1"/>
    </font>
    <font>
      <sz val="12"/>
      <color theme="1"/>
      <name val="華康標楷體"/>
      <family val="3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5"/>
      <color theme="1"/>
      <name val="Times New Roman"/>
      <family val="1"/>
    </font>
    <font>
      <u/>
      <sz val="12"/>
      <color rgb="FF0000FF"/>
      <name val="Times New Roman"/>
      <family val="1"/>
    </font>
    <font>
      <u/>
      <sz val="12"/>
      <color rgb="FF000000"/>
      <name val="Times New Roman"/>
      <family val="1"/>
    </font>
    <font>
      <u/>
      <sz val="12"/>
      <color rgb="FF0000FF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222222"/>
      <name val="標楷體"/>
      <family val="4"/>
      <charset val="136"/>
    </font>
    <font>
      <sz val="12"/>
      <color rgb="FF222222"/>
      <name val="Times New Roman"/>
      <family val="1"/>
    </font>
    <font>
      <sz val="12"/>
      <color rgb="FF222222"/>
      <name val="細明體"/>
      <family val="3"/>
      <charset val="136"/>
    </font>
    <font>
      <sz val="12"/>
      <color rgb="FFFF0000"/>
      <name val="華康標楷體"/>
      <family val="3"/>
      <charset val="136"/>
    </font>
    <font>
      <sz val="12"/>
      <color theme="1"/>
      <name val="新細明體"/>
      <family val="1"/>
      <charset val="136"/>
    </font>
    <font>
      <sz val="12"/>
      <color theme="1"/>
      <name val="細明體-ExtB"/>
      <family val="1"/>
      <charset val="136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5"/>
      <color theme="1"/>
      <name val="標楷體"/>
      <family val="4"/>
      <charset val="136"/>
    </font>
    <font>
      <u/>
      <sz val="12"/>
      <color rgb="FF1155CC"/>
      <name val="標楷體"/>
      <family val="4"/>
      <charset val="136"/>
    </font>
    <font>
      <u/>
      <sz val="12"/>
      <color rgb="FF1155CC"/>
      <name val="Times New Roman"/>
      <family val="1"/>
    </font>
    <font>
      <sz val="12"/>
      <name val="Times New Roman"/>
      <family val="1"/>
    </font>
    <font>
      <u/>
      <sz val="12"/>
      <color rgb="FF0000FF"/>
      <name val="標楷體"/>
      <family val="4"/>
      <charset val="136"/>
    </font>
    <font>
      <sz val="9"/>
      <name val="Arial"/>
      <family val="3"/>
      <charset val="136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DD7E6B"/>
        <bgColor rgb="FFDD7E6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FDE49A"/>
        <bgColor rgb="FFFDE49A"/>
      </patternFill>
    </fill>
    <fill>
      <patternFill patternType="solid">
        <fgColor rgb="FFB3CEFA"/>
        <bgColor rgb="FFB3CEFA"/>
      </patternFill>
    </fill>
    <fill>
      <patternFill patternType="solid">
        <fgColor rgb="FFD2F1DA"/>
        <bgColor rgb="FFD2F1DA"/>
      </patternFill>
    </fill>
    <fill>
      <patternFill patternType="solid">
        <fgColor rgb="FFB4E4E8"/>
        <bgColor rgb="FFB4E4E8"/>
      </patternFill>
    </fill>
    <fill>
      <patternFill patternType="solid">
        <fgColor rgb="FF8FD7DC"/>
        <bgColor rgb="FF8FD7DC"/>
      </patternFill>
    </fill>
    <fill>
      <patternFill patternType="solid">
        <fgColor rgb="FFA6E3B6"/>
        <bgColor rgb="FFA6E3B6"/>
      </patternFill>
    </fill>
    <fill>
      <patternFill patternType="solid">
        <fgColor rgb="FFD5A6BD"/>
        <bgColor rgb="FFD5A6BD"/>
      </patternFill>
    </fill>
    <fill>
      <patternFill patternType="solid">
        <fgColor rgb="FFF6B26B"/>
        <bgColor rgb="FFF6B26B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theme="0"/>
      </patternFill>
    </fill>
    <fill>
      <patternFill patternType="solid">
        <fgColor rgb="FFFEF1CC"/>
        <bgColor rgb="FFFEF1CC"/>
      </patternFill>
    </fill>
    <fill>
      <patternFill patternType="solid">
        <fgColor rgb="FFFFC000"/>
        <bgColor rgb="FFFFC000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E69138"/>
        <bgColor rgb="FFE69138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  <fill>
      <patternFill patternType="solid">
        <fgColor rgb="FF6FA8DC"/>
        <bgColor rgb="FF6FA8DC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6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1" fillId="7" borderId="10" xfId="0" applyFont="1" applyFill="1" applyBorder="1" applyAlignment="1">
      <alignment vertical="center"/>
    </xf>
    <xf numFmtId="2" fontId="1" fillId="7" borderId="10" xfId="0" applyNumberFormat="1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2" fontId="1" fillId="8" borderId="10" xfId="0" applyNumberFormat="1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vertical="center"/>
    </xf>
    <xf numFmtId="2" fontId="1" fillId="9" borderId="10" xfId="0" applyNumberFormat="1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vertical="center"/>
    </xf>
    <xf numFmtId="2" fontId="1" fillId="1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" fillId="11" borderId="10" xfId="0" applyFont="1" applyFill="1" applyBorder="1" applyAlignment="1">
      <alignment vertical="center"/>
    </xf>
    <xf numFmtId="2" fontId="1" fillId="11" borderId="10" xfId="0" applyNumberFormat="1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vertical="center"/>
    </xf>
    <xf numFmtId="2" fontId="1" fillId="12" borderId="10" xfId="0" applyNumberFormat="1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vertical="center"/>
    </xf>
    <xf numFmtId="177" fontId="1" fillId="13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vertical="center"/>
    </xf>
    <xf numFmtId="176" fontId="1" fillId="5" borderId="10" xfId="0" applyNumberFormat="1" applyFont="1" applyFill="1" applyBorder="1" applyAlignment="1">
      <alignment horizontal="center" vertical="center"/>
    </xf>
    <xf numFmtId="176" fontId="3" fillId="0" borderId="10" xfId="0" applyNumberFormat="1" applyFont="1" applyBorder="1" applyAlignment="1">
      <alignment vertical="center"/>
    </xf>
    <xf numFmtId="176" fontId="1" fillId="5" borderId="10" xfId="0" applyNumberFormat="1" applyFont="1" applyFill="1" applyBorder="1" applyAlignment="1">
      <alignment horizontal="right" vertical="center"/>
    </xf>
    <xf numFmtId="176" fontId="1" fillId="5" borderId="10" xfId="0" applyNumberFormat="1" applyFont="1" applyFill="1" applyBorder="1" applyAlignment="1">
      <alignment vertical="center"/>
    </xf>
    <xf numFmtId="176" fontId="5" fillId="5" borderId="10" xfId="0" applyNumberFormat="1" applyFont="1" applyFill="1" applyBorder="1" applyAlignment="1">
      <alignment horizontal="right" vertical="center"/>
    </xf>
    <xf numFmtId="176" fontId="1" fillId="5" borderId="11" xfId="0" applyNumberFormat="1" applyFont="1" applyFill="1" applyBorder="1" applyAlignment="1">
      <alignment horizontal="right" vertical="top"/>
    </xf>
    <xf numFmtId="176" fontId="1" fillId="5" borderId="13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0" fontId="6" fillId="0" borderId="3" xfId="0" applyFont="1" applyBorder="1"/>
    <xf numFmtId="176" fontId="1" fillId="15" borderId="15" xfId="0" applyNumberFormat="1" applyFont="1" applyFill="1" applyBorder="1" applyAlignment="1">
      <alignment horizontal="right" vertical="center"/>
    </xf>
    <xf numFmtId="2" fontId="1" fillId="0" borderId="10" xfId="0" applyNumberFormat="1" applyFont="1" applyBorder="1" applyAlignment="1">
      <alignment horizontal="center" vertical="center"/>
    </xf>
    <xf numFmtId="0" fontId="1" fillId="16" borderId="10" xfId="0" applyFont="1" applyFill="1" applyBorder="1" applyAlignment="1">
      <alignment vertical="center"/>
    </xf>
    <xf numFmtId="176" fontId="1" fillId="16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176" fontId="1" fillId="16" borderId="10" xfId="0" applyNumberFormat="1" applyFont="1" applyFill="1" applyBorder="1" applyAlignment="1">
      <alignment horizontal="right" vertical="center"/>
    </xf>
    <xf numFmtId="176" fontId="1" fillId="16" borderId="10" xfId="0" applyNumberFormat="1" applyFont="1" applyFill="1" applyBorder="1" applyAlignment="1">
      <alignment vertical="center"/>
    </xf>
    <xf numFmtId="176" fontId="1" fillId="0" borderId="10" xfId="0" applyNumberFormat="1" applyFont="1" applyBorder="1" applyAlignment="1">
      <alignment horizontal="right" vertical="center"/>
    </xf>
    <xf numFmtId="176" fontId="1" fillId="15" borderId="10" xfId="0" applyNumberFormat="1" applyFont="1" applyFill="1" applyBorder="1" applyAlignment="1">
      <alignment horizontal="right" vertical="center"/>
    </xf>
    <xf numFmtId="176" fontId="1" fillId="16" borderId="10" xfId="0" applyNumberFormat="1" applyFont="1" applyFill="1" applyBorder="1" applyAlignment="1">
      <alignment horizontal="left" vertical="center"/>
    </xf>
    <xf numFmtId="176" fontId="1" fillId="16" borderId="14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left" vertical="center"/>
    </xf>
    <xf numFmtId="3" fontId="1" fillId="0" borderId="10" xfId="0" applyNumberFormat="1" applyFont="1" applyBorder="1" applyAlignment="1">
      <alignment vertical="center"/>
    </xf>
    <xf numFmtId="3" fontId="8" fillId="16" borderId="10" xfId="0" applyNumberFormat="1" applyFont="1" applyFill="1" applyBorder="1" applyAlignment="1">
      <alignment horizontal="center" vertical="center"/>
    </xf>
    <xf numFmtId="3" fontId="1" fillId="16" borderId="14" xfId="0" applyNumberFormat="1" applyFont="1" applyFill="1" applyBorder="1" applyAlignment="1">
      <alignment horizontal="left" vertical="center"/>
    </xf>
    <xf numFmtId="0" fontId="6" fillId="16" borderId="13" xfId="0" applyFont="1" applyFill="1" applyBorder="1" applyAlignment="1">
      <alignment horizontal="left"/>
    </xf>
    <xf numFmtId="0" fontId="6" fillId="0" borderId="10" xfId="0" applyFont="1" applyBorder="1" applyAlignment="1">
      <alignment vertical="center"/>
    </xf>
    <xf numFmtId="0" fontId="3" fillId="16" borderId="10" xfId="0" applyFont="1" applyFill="1" applyBorder="1" applyAlignment="1">
      <alignment vertical="center"/>
    </xf>
    <xf numFmtId="176" fontId="1" fillId="17" borderId="10" xfId="0" applyNumberFormat="1" applyFont="1" applyFill="1" applyBorder="1" applyAlignment="1">
      <alignment horizontal="right" vertical="center"/>
    </xf>
    <xf numFmtId="2" fontId="1" fillId="17" borderId="10" xfId="0" applyNumberFormat="1" applyFont="1" applyFill="1" applyBorder="1" applyAlignment="1">
      <alignment horizontal="center" vertical="center"/>
    </xf>
    <xf numFmtId="0" fontId="4" fillId="16" borderId="16" xfId="0" applyFont="1" applyFill="1" applyBorder="1" applyAlignment="1">
      <alignment vertical="center"/>
    </xf>
    <xf numFmtId="2" fontId="1" fillId="16" borderId="10" xfId="0" applyNumberFormat="1" applyFont="1" applyFill="1" applyBorder="1" applyAlignment="1">
      <alignment horizontal="center" vertical="center"/>
    </xf>
    <xf numFmtId="0" fontId="3" fillId="18" borderId="10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176" fontId="1" fillId="18" borderId="10" xfId="0" applyNumberFormat="1" applyFont="1" applyFill="1" applyBorder="1" applyAlignment="1">
      <alignment horizontal="right" vertical="center"/>
    </xf>
    <xf numFmtId="2" fontId="1" fillId="18" borderId="10" xfId="0" applyNumberFormat="1" applyFont="1" applyFill="1" applyBorder="1" applyAlignment="1">
      <alignment horizontal="center" vertical="center"/>
    </xf>
    <xf numFmtId="0" fontId="6" fillId="16" borderId="16" xfId="0" applyFont="1" applyFill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0" fontId="4" fillId="0" borderId="0" xfId="0" applyFont="1"/>
    <xf numFmtId="0" fontId="11" fillId="0" borderId="0" xfId="0" applyFont="1"/>
    <xf numFmtId="0" fontId="10" fillId="20" borderId="10" xfId="0" applyFont="1" applyFill="1" applyBorder="1" applyAlignment="1">
      <alignment horizontal="center"/>
    </xf>
    <xf numFmtId="3" fontId="10" fillId="0" borderId="10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2" fillId="0" borderId="10" xfId="0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wrapText="1"/>
    </xf>
    <xf numFmtId="0" fontId="10" fillId="0" borderId="10" xfId="0" applyFont="1" applyBorder="1" applyAlignment="1">
      <alignment horizontal="right"/>
    </xf>
    <xf numFmtId="0" fontId="10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0" fillId="20" borderId="11" xfId="0" applyFont="1" applyFill="1" applyBorder="1" applyAlignment="1">
      <alignment horizontal="center"/>
    </xf>
    <xf numFmtId="0" fontId="10" fillId="20" borderId="16" xfId="0" applyFont="1" applyFill="1" applyBorder="1" applyAlignment="1">
      <alignment horizontal="center"/>
    </xf>
    <xf numFmtId="0" fontId="12" fillId="0" borderId="10" xfId="0" applyFont="1" applyBorder="1" applyAlignment="1">
      <alignment vertical="center"/>
    </xf>
    <xf numFmtId="0" fontId="12" fillId="0" borderId="10" xfId="0" applyFont="1" applyBorder="1"/>
    <xf numFmtId="0" fontId="12" fillId="0" borderId="10" xfId="0" applyFont="1" applyBorder="1" applyAlignment="1">
      <alignment wrapText="1"/>
    </xf>
    <xf numFmtId="0" fontId="11" fillId="0" borderId="0" xfId="0" applyFont="1" applyAlignment="1">
      <alignment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3" fontId="10" fillId="0" borderId="29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3" fontId="15" fillId="0" borderId="32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2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right" vertical="center"/>
    </xf>
    <xf numFmtId="3" fontId="19" fillId="0" borderId="10" xfId="0" applyNumberFormat="1" applyFont="1" applyBorder="1" applyAlignment="1">
      <alignment horizontal="right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righ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3" fontId="20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9" fillId="22" borderId="10" xfId="0" applyFont="1" applyFill="1" applyBorder="1" applyAlignment="1">
      <alignment horizontal="center" vertical="center"/>
    </xf>
    <xf numFmtId="0" fontId="22" fillId="23" borderId="10" xfId="0" applyFont="1" applyFill="1" applyBorder="1" applyAlignment="1">
      <alignment horizontal="center" vertical="center"/>
    </xf>
    <xf numFmtId="3" fontId="22" fillId="23" borderId="10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3" fontId="19" fillId="0" borderId="10" xfId="0" applyNumberFormat="1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0" fontId="24" fillId="5" borderId="10" xfId="0" applyFont="1" applyFill="1" applyBorder="1" applyAlignment="1">
      <alignment horizontal="left" vertical="center"/>
    </xf>
    <xf numFmtId="0" fontId="19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5" fillId="0" borderId="10" xfId="0" applyFont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176" fontId="1" fillId="16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6" fontId="1" fillId="15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" fillId="14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vertical="center"/>
    </xf>
    <xf numFmtId="0" fontId="2" fillId="0" borderId="12" xfId="0" applyFont="1" applyBorder="1"/>
    <xf numFmtId="176" fontId="1" fillId="5" borderId="1" xfId="0" applyNumberFormat="1" applyFont="1" applyFill="1" applyBorder="1" applyAlignment="1">
      <alignment horizontal="left" vertical="top"/>
    </xf>
    <xf numFmtId="176" fontId="1" fillId="5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176" fontId="1" fillId="1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76" fontId="1" fillId="3" borderId="4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center" vertical="center"/>
    </xf>
    <xf numFmtId="176" fontId="1" fillId="8" borderId="1" xfId="0" applyNumberFormat="1" applyFont="1" applyFill="1" applyBorder="1" applyAlignment="1">
      <alignment horizontal="right" vertical="center"/>
    </xf>
    <xf numFmtId="0" fontId="1" fillId="8" borderId="1" xfId="0" applyFont="1" applyFill="1" applyBorder="1" applyAlignment="1">
      <alignment vertical="center"/>
    </xf>
    <xf numFmtId="176" fontId="1" fillId="12" borderId="1" xfId="0" applyNumberFormat="1" applyFont="1" applyFill="1" applyBorder="1" applyAlignment="1">
      <alignment horizontal="right" vertical="center"/>
    </xf>
    <xf numFmtId="176" fontId="1" fillId="13" borderId="1" xfId="0" applyNumberFormat="1" applyFont="1" applyFill="1" applyBorder="1" applyAlignment="1">
      <alignment horizontal="right" vertical="center"/>
    </xf>
    <xf numFmtId="17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right" vertical="center"/>
    </xf>
    <xf numFmtId="176" fontId="1" fillId="10" borderId="1" xfId="0" applyNumberFormat="1" applyFont="1" applyFill="1" applyBorder="1" applyAlignment="1">
      <alignment horizontal="right" vertical="center"/>
    </xf>
    <xf numFmtId="176" fontId="1" fillId="11" borderId="1" xfId="0" applyNumberFormat="1" applyFont="1" applyFill="1" applyBorder="1" applyAlignment="1">
      <alignment horizontal="right" vertical="center"/>
    </xf>
    <xf numFmtId="0" fontId="1" fillId="9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17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17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" fillId="18" borderId="1" xfId="0" applyFont="1" applyFill="1" applyBorder="1" applyAlignment="1">
      <alignment horizontal="left" vertical="center"/>
    </xf>
    <xf numFmtId="0" fontId="9" fillId="18" borderId="1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1" fillId="5" borderId="1" xfId="0" applyNumberFormat="1" applyFont="1" applyFill="1" applyBorder="1" applyAlignment="1">
      <alignment vertical="center"/>
    </xf>
    <xf numFmtId="38" fontId="1" fillId="16" borderId="1" xfId="0" applyNumberFormat="1" applyFont="1" applyFill="1" applyBorder="1" applyAlignment="1">
      <alignment horizontal="left" vertical="center"/>
    </xf>
    <xf numFmtId="3" fontId="1" fillId="16" borderId="1" xfId="0" applyNumberFormat="1" applyFont="1" applyFill="1" applyBorder="1" applyAlignment="1">
      <alignment horizontal="left" vertical="center"/>
    </xf>
    <xf numFmtId="3" fontId="13" fillId="0" borderId="1" xfId="0" applyNumberFormat="1" applyFont="1" applyBorder="1" applyAlignment="1">
      <alignment horizontal="right"/>
    </xf>
    <xf numFmtId="0" fontId="10" fillId="19" borderId="17" xfId="0" applyFont="1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12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0" fontId="12" fillId="0" borderId="20" xfId="0" applyFont="1" applyBorder="1" applyAlignment="1">
      <alignment horizontal="right" vertical="center"/>
    </xf>
    <xf numFmtId="0" fontId="2" fillId="0" borderId="21" xfId="0" applyFont="1" applyBorder="1"/>
    <xf numFmtId="0" fontId="2" fillId="0" borderId="22" xfId="0" applyFont="1" applyBorder="1"/>
    <xf numFmtId="0" fontId="10" fillId="19" borderId="1" xfId="0" applyFont="1" applyFill="1" applyBorder="1" applyAlignment="1">
      <alignment horizontal="center"/>
    </xf>
    <xf numFmtId="3" fontId="20" fillId="0" borderId="1" xfId="0" applyNumberFormat="1" applyFont="1" applyBorder="1" applyAlignment="1">
      <alignment horizontal="right" vertical="center"/>
    </xf>
    <xf numFmtId="0" fontId="10" fillId="19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15" fillId="0" borderId="30" xfId="0" applyFont="1" applyBorder="1" applyAlignment="1">
      <alignment horizontal="center" vertical="center" wrapText="1"/>
    </xf>
    <xf numFmtId="0" fontId="2" fillId="0" borderId="31" xfId="0" applyFont="1" applyBorder="1"/>
    <xf numFmtId="0" fontId="16" fillId="0" borderId="33" xfId="0" applyFont="1" applyBorder="1" applyAlignment="1">
      <alignment horizontal="left" vertical="center" wrapText="1"/>
    </xf>
    <xf numFmtId="0" fontId="2" fillId="0" borderId="33" xfId="0" applyFont="1" applyBorder="1"/>
    <xf numFmtId="0" fontId="18" fillId="19" borderId="17" xfId="0" applyFont="1" applyFill="1" applyBorder="1" applyAlignment="1">
      <alignment horizontal="center" vertical="center"/>
    </xf>
    <xf numFmtId="0" fontId="19" fillId="19" borderId="1" xfId="0" applyFont="1" applyFill="1" applyBorder="1" applyAlignment="1">
      <alignment horizontal="center" vertical="center"/>
    </xf>
    <xf numFmtId="0" fontId="18" fillId="19" borderId="1" xfId="0" applyFont="1" applyFill="1" applyBorder="1" applyAlignment="1">
      <alignment horizontal="center" vertical="center"/>
    </xf>
    <xf numFmtId="0" fontId="19" fillId="21" borderId="1" xfId="0" applyFont="1" applyFill="1" applyBorder="1" applyAlignment="1">
      <alignment horizontal="center" vertical="center"/>
    </xf>
    <xf numFmtId="0" fontId="19" fillId="22" borderId="1" xfId="0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tw.shp.ee/JQEHSsw" TargetMode="External"/><Relationship Id="rId3" Type="http://schemas.openxmlformats.org/officeDocument/2006/relationships/hyperlink" Target="https://tw.shp.ee/WReP9rA" TargetMode="External"/><Relationship Id="rId7" Type="http://schemas.openxmlformats.org/officeDocument/2006/relationships/hyperlink" Target="https://tw.shp.ee/DhGkEFw" TargetMode="External"/><Relationship Id="rId2" Type="http://schemas.openxmlformats.org/officeDocument/2006/relationships/hyperlink" Target="https://tw.shp.ee/oX732gP" TargetMode="External"/><Relationship Id="rId1" Type="http://schemas.openxmlformats.org/officeDocument/2006/relationships/hyperlink" Target="https://shopee.tw/%E3%80%90Arlink%E3%80%91Carry%E7%B3%BB%E5%88%97-%E5%A4%9A%E5%8A%9F%E8%83%BD%E5%89%8D%E9%96%8B%E7%8D%A8%E7%AB%8B%E6%AC%BE20-24-26-28-30%E5%90%8B-%E7%A1%AC%E6%AE%BC%E9%98%B2%E5%88%AE%E9%8B%81%E6%A1%86-%E7%B4%94PC-%E8%A1%8C%E6%9D%8E%E7%AE%B1-%E5%AE%98%E6%96%B9%E7%9B%B4%E9%80%81-i.41809059.22254024343" TargetMode="External"/><Relationship Id="rId6" Type="http://schemas.openxmlformats.org/officeDocument/2006/relationships/hyperlink" Target="https://tw.shp.ee/DYA1hd9" TargetMode="External"/><Relationship Id="rId5" Type="http://schemas.openxmlformats.org/officeDocument/2006/relationships/hyperlink" Target="https://tw.shp.ee/fSK6jwt" TargetMode="External"/><Relationship Id="rId4" Type="http://schemas.openxmlformats.org/officeDocument/2006/relationships/hyperlink" Target="https://tw.shp.ee/51oG7R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36"/>
  <sheetViews>
    <sheetView tabSelected="1" topLeftCell="A99" workbookViewId="0">
      <selection activeCell="H119" sqref="H119:I119"/>
    </sheetView>
  </sheetViews>
  <sheetFormatPr defaultColWidth="12.6640625" defaultRowHeight="15" customHeight="1"/>
  <cols>
    <col min="1" max="2" width="9.6640625" customWidth="1"/>
    <col min="3" max="3" width="20" bestFit="1" customWidth="1"/>
    <col min="4" max="5" width="9.6640625" customWidth="1"/>
    <col min="6" max="6" width="16.109375" customWidth="1"/>
    <col min="7" max="8" width="9.6640625" customWidth="1"/>
    <col min="9" max="9" width="45.44140625" customWidth="1"/>
    <col min="10" max="10" width="17" customWidth="1"/>
    <col min="11" max="27" width="9.6640625" customWidth="1"/>
  </cols>
  <sheetData>
    <row r="1" spans="1:27" ht="15.75" customHeight="1">
      <c r="A1" s="139" t="s">
        <v>0</v>
      </c>
      <c r="B1" s="124"/>
      <c r="C1" s="124"/>
      <c r="D1" s="124"/>
      <c r="E1" s="124"/>
      <c r="F1" s="124"/>
      <c r="G1" s="124"/>
      <c r="H1" s="124"/>
      <c r="I1" s="125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>
      <c r="A2" s="140" t="s">
        <v>1</v>
      </c>
      <c r="B2" s="141"/>
      <c r="C2" s="141"/>
      <c r="D2" s="141"/>
      <c r="E2" s="142"/>
      <c r="F2" s="146" t="s">
        <v>2</v>
      </c>
      <c r="G2" s="142"/>
      <c r="H2" s="149">
        <v>1991333</v>
      </c>
      <c r="I2" s="142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>
      <c r="A3" s="143"/>
      <c r="B3" s="144"/>
      <c r="C3" s="144"/>
      <c r="D3" s="144"/>
      <c r="E3" s="145"/>
      <c r="F3" s="143"/>
      <c r="G3" s="145"/>
      <c r="H3" s="143"/>
      <c r="I3" s="145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>
      <c r="A4" s="147" t="s">
        <v>3</v>
      </c>
      <c r="B4" s="124"/>
      <c r="C4" s="124"/>
      <c r="D4" s="124"/>
      <c r="E4" s="124"/>
      <c r="F4" s="124"/>
      <c r="G4" s="124"/>
      <c r="H4" s="124"/>
      <c r="I4" s="125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>
      <c r="A5" s="3" t="s">
        <v>4</v>
      </c>
      <c r="B5" s="3" t="s">
        <v>5</v>
      </c>
      <c r="C5" s="4" t="s">
        <v>6</v>
      </c>
      <c r="D5" s="137" t="s">
        <v>7</v>
      </c>
      <c r="E5" s="124"/>
      <c r="F5" s="125"/>
      <c r="G5" s="4" t="s">
        <v>8</v>
      </c>
      <c r="H5" s="137" t="s">
        <v>9</v>
      </c>
      <c r="I5" s="125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>
      <c r="A6" s="5"/>
      <c r="B6" s="5"/>
      <c r="C6" s="6" t="s">
        <v>10</v>
      </c>
      <c r="D6" s="148">
        <f>F31</f>
        <v>110000</v>
      </c>
      <c r="E6" s="124"/>
      <c r="F6" s="125"/>
      <c r="G6" s="7">
        <f>G31</f>
        <v>5.5243624383531369</v>
      </c>
      <c r="H6" s="138"/>
      <c r="I6" s="125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>
      <c r="A7" s="5"/>
      <c r="B7" s="5"/>
      <c r="C7" s="8" t="s">
        <v>11</v>
      </c>
      <c r="D7" s="150">
        <f>F37</f>
        <v>65000</v>
      </c>
      <c r="E7" s="124"/>
      <c r="F7" s="125"/>
      <c r="G7" s="9">
        <f>G37</f>
        <v>3.2643959862995815</v>
      </c>
      <c r="H7" s="151"/>
      <c r="I7" s="125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>
      <c r="A8" s="5"/>
      <c r="B8" s="5"/>
      <c r="C8" s="8" t="s">
        <v>12</v>
      </c>
      <c r="D8" s="150">
        <f>F45</f>
        <v>93900</v>
      </c>
      <c r="E8" s="124"/>
      <c r="F8" s="125"/>
      <c r="G8" s="9">
        <f>G45</f>
        <v>4.7157966632850874</v>
      </c>
      <c r="H8" s="151"/>
      <c r="I8" s="125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>
      <c r="A9" s="5"/>
      <c r="B9" s="5"/>
      <c r="C9" s="8" t="s">
        <v>13</v>
      </c>
      <c r="D9" s="150">
        <f>F51</f>
        <v>700000</v>
      </c>
      <c r="E9" s="124"/>
      <c r="F9" s="125"/>
      <c r="G9" s="9">
        <f>G51</f>
        <v>35.155033698610872</v>
      </c>
      <c r="H9" s="151"/>
      <c r="I9" s="125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>
      <c r="A10" s="5"/>
      <c r="B10" s="5"/>
      <c r="C10" s="8" t="s">
        <v>14</v>
      </c>
      <c r="D10" s="150">
        <f>F60</f>
        <v>327580</v>
      </c>
      <c r="E10" s="124"/>
      <c r="F10" s="125"/>
      <c r="G10" s="9">
        <f>G60</f>
        <v>16.451551341415644</v>
      </c>
      <c r="H10" s="151"/>
      <c r="I10" s="125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>
      <c r="A11" s="5"/>
      <c r="B11" s="5"/>
      <c r="C11" s="8" t="s">
        <v>15</v>
      </c>
      <c r="D11" s="150">
        <f>F67</f>
        <v>26000</v>
      </c>
      <c r="E11" s="124"/>
      <c r="F11" s="125"/>
      <c r="G11" s="9">
        <f>G67</f>
        <v>1.3057583945198326</v>
      </c>
      <c r="H11" s="151"/>
      <c r="I11" s="125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>
      <c r="A12" s="5"/>
      <c r="B12" s="5"/>
      <c r="C12" s="8" t="s">
        <v>16</v>
      </c>
      <c r="D12" s="150">
        <f>F74</f>
        <v>12600</v>
      </c>
      <c r="E12" s="124"/>
      <c r="F12" s="125"/>
      <c r="G12" s="9">
        <f>G74</f>
        <v>0.63279060657499575</v>
      </c>
      <c r="H12" s="151"/>
      <c r="I12" s="125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>
      <c r="A13" s="5"/>
      <c r="B13" s="5"/>
      <c r="C13" s="8" t="s">
        <v>17</v>
      </c>
      <c r="D13" s="150">
        <f>F89</f>
        <v>224600</v>
      </c>
      <c r="E13" s="124"/>
      <c r="F13" s="125"/>
      <c r="G13" s="9">
        <f>G89</f>
        <v>11.27974366958286</v>
      </c>
      <c r="H13" s="151"/>
      <c r="I13" s="125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>
      <c r="A14" s="5"/>
      <c r="B14" s="5"/>
      <c r="C14" s="10" t="s">
        <v>18</v>
      </c>
      <c r="D14" s="155">
        <f>F102</f>
        <v>105500</v>
      </c>
      <c r="E14" s="124"/>
      <c r="F14" s="125"/>
      <c r="G14" s="11">
        <f>G102</f>
        <v>5.2983657931477817</v>
      </c>
      <c r="H14" s="158"/>
      <c r="I14" s="125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>
      <c r="A15" s="5"/>
      <c r="B15" s="5"/>
      <c r="C15" s="12" t="s">
        <v>19</v>
      </c>
      <c r="D15" s="156">
        <f>F110</f>
        <v>76000</v>
      </c>
      <c r="E15" s="124"/>
      <c r="F15" s="125"/>
      <c r="G15" s="13">
        <f>G110</f>
        <v>3.8168322301348949</v>
      </c>
      <c r="H15" s="159"/>
      <c r="I15" s="125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>
      <c r="A16" s="14"/>
      <c r="B16" s="14"/>
      <c r="C16" s="15" t="s">
        <v>20</v>
      </c>
      <c r="D16" s="157">
        <f>F115</f>
        <v>200000</v>
      </c>
      <c r="E16" s="124"/>
      <c r="F16" s="125"/>
      <c r="G16" s="16">
        <f>G115</f>
        <v>10.044295342460249</v>
      </c>
      <c r="H16" s="160"/>
      <c r="I16" s="125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>
      <c r="A17" s="14"/>
      <c r="B17" s="14"/>
      <c r="C17" s="17" t="s">
        <v>21</v>
      </c>
      <c r="D17" s="152">
        <f>F30+F44+F50+F59+F88+F73+F66+F30</f>
        <v>59600</v>
      </c>
      <c r="E17" s="124"/>
      <c r="F17" s="125"/>
      <c r="G17" s="18">
        <f>(D17/D19)*100</f>
        <v>2.9932000120531543</v>
      </c>
      <c r="H17" s="161"/>
      <c r="I17" s="125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>
      <c r="A18" s="14"/>
      <c r="B18" s="14"/>
      <c r="C18" s="17" t="s">
        <v>22</v>
      </c>
      <c r="D18" s="152">
        <v>50000</v>
      </c>
      <c r="E18" s="124"/>
      <c r="F18" s="125"/>
      <c r="G18" s="18">
        <f>(D18/D19)*100</f>
        <v>2.5110738356150621</v>
      </c>
      <c r="H18" s="161"/>
      <c r="I18" s="125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>
      <c r="A19" s="14"/>
      <c r="B19" s="14"/>
      <c r="C19" s="19" t="s">
        <v>23</v>
      </c>
      <c r="D19" s="153">
        <f>SUM(D6:F16)+D18</f>
        <v>1991180</v>
      </c>
      <c r="E19" s="124"/>
      <c r="F19" s="125"/>
      <c r="G19" s="20"/>
      <c r="H19" s="162"/>
      <c r="I19" s="125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>
      <c r="A20" s="14"/>
      <c r="B20" s="14"/>
      <c r="C20" s="21"/>
      <c r="D20" s="154"/>
      <c r="E20" s="124"/>
      <c r="F20" s="125"/>
      <c r="G20" s="22"/>
      <c r="H20" s="163"/>
      <c r="I20" s="125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>
      <c r="A21" s="164" t="s">
        <v>24</v>
      </c>
      <c r="B21" s="124"/>
      <c r="C21" s="124"/>
      <c r="D21" s="124"/>
      <c r="E21" s="124"/>
      <c r="F21" s="124"/>
      <c r="G21" s="124"/>
      <c r="H21" s="124"/>
      <c r="I21" s="125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>
      <c r="A22" s="23">
        <v>1</v>
      </c>
      <c r="B22" s="3"/>
      <c r="C22" s="131" t="s">
        <v>6</v>
      </c>
      <c r="D22" s="124"/>
      <c r="E22" s="125"/>
      <c r="F22" s="24" t="s">
        <v>25</v>
      </c>
      <c r="G22" s="24" t="s">
        <v>26</v>
      </c>
      <c r="H22" s="131" t="s">
        <v>9</v>
      </c>
      <c r="I22" s="125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>
      <c r="A23" s="25"/>
      <c r="B23" s="3">
        <v>1</v>
      </c>
      <c r="C23" s="131" t="s">
        <v>27</v>
      </c>
      <c r="D23" s="124"/>
      <c r="E23" s="125"/>
      <c r="F23" s="26">
        <v>10000</v>
      </c>
      <c r="G23" s="27"/>
      <c r="H23" s="131"/>
      <c r="I23" s="125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>
      <c r="A24" s="25"/>
      <c r="B24" s="3">
        <v>2</v>
      </c>
      <c r="C24" s="131" t="s">
        <v>28</v>
      </c>
      <c r="D24" s="124"/>
      <c r="E24" s="125"/>
      <c r="F24" s="28">
        <v>8000</v>
      </c>
      <c r="G24" s="27"/>
      <c r="H24" s="131"/>
      <c r="I24" s="125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>
      <c r="A25" s="25"/>
      <c r="B25" s="3">
        <v>3</v>
      </c>
      <c r="C25" s="131" t="s">
        <v>29</v>
      </c>
      <c r="D25" s="124"/>
      <c r="E25" s="125"/>
      <c r="F25" s="26">
        <v>5000</v>
      </c>
      <c r="G25" s="27"/>
      <c r="H25" s="131"/>
      <c r="I25" s="125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>
      <c r="A26" s="25"/>
      <c r="B26" s="3">
        <v>4</v>
      </c>
      <c r="C26" s="131" t="s">
        <v>30</v>
      </c>
      <c r="D26" s="124"/>
      <c r="E26" s="125"/>
      <c r="F26" s="29">
        <v>15000</v>
      </c>
      <c r="G26" s="27"/>
      <c r="H26" s="131"/>
      <c r="I26" s="125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>
      <c r="A27" s="25"/>
      <c r="B27" s="3">
        <v>5</v>
      </c>
      <c r="C27" s="131" t="s">
        <v>31</v>
      </c>
      <c r="D27" s="124"/>
      <c r="E27" s="132"/>
      <c r="F27" s="29">
        <v>20000</v>
      </c>
      <c r="G27" s="30"/>
      <c r="H27" s="131"/>
      <c r="I27" s="125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>
      <c r="A28" s="25"/>
      <c r="B28" s="3">
        <v>6</v>
      </c>
      <c r="C28" s="133" t="s">
        <v>32</v>
      </c>
      <c r="D28" s="124"/>
      <c r="E28" s="125"/>
      <c r="F28" s="29">
        <v>35000</v>
      </c>
      <c r="G28" s="30"/>
      <c r="H28" s="31"/>
      <c r="I28" s="32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>
      <c r="A29" s="25"/>
      <c r="B29" s="3">
        <v>7</v>
      </c>
      <c r="C29" s="134" t="s">
        <v>33</v>
      </c>
      <c r="D29" s="124"/>
      <c r="E29" s="125"/>
      <c r="F29" s="29">
        <v>10000</v>
      </c>
      <c r="G29" s="30"/>
      <c r="H29" s="31"/>
      <c r="I29" s="32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>
      <c r="A30" s="25"/>
      <c r="B30" s="3">
        <v>8</v>
      </c>
      <c r="C30" s="131" t="s">
        <v>34</v>
      </c>
      <c r="D30" s="124"/>
      <c r="E30" s="132"/>
      <c r="F30" s="26">
        <v>7000</v>
      </c>
      <c r="G30" s="30"/>
      <c r="H30" s="131"/>
      <c r="I30" s="125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>
      <c r="A31" s="128" t="s">
        <v>35</v>
      </c>
      <c r="B31" s="124"/>
      <c r="C31" s="124"/>
      <c r="D31" s="124"/>
      <c r="E31" s="125"/>
      <c r="F31" s="33">
        <f>SUM(F23:F30)</f>
        <v>110000</v>
      </c>
      <c r="G31" s="34">
        <f>(F31/D19)*100</f>
        <v>5.5243624383531369</v>
      </c>
      <c r="H31" s="127"/>
      <c r="I31" s="125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A32" s="129"/>
      <c r="B32" s="124"/>
      <c r="C32" s="124"/>
      <c r="D32" s="124"/>
      <c r="E32" s="124"/>
      <c r="F32" s="124"/>
      <c r="G32" s="124"/>
      <c r="H32" s="124"/>
      <c r="I32" s="125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>
      <c r="A33" s="130" t="s">
        <v>36</v>
      </c>
      <c r="B33" s="124"/>
      <c r="C33" s="124"/>
      <c r="D33" s="124"/>
      <c r="E33" s="124"/>
      <c r="F33" s="124"/>
      <c r="G33" s="124"/>
      <c r="H33" s="124"/>
      <c r="I33" s="125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>
      <c r="A34" s="23">
        <v>2</v>
      </c>
      <c r="B34" s="35"/>
      <c r="C34" s="123" t="s">
        <v>6</v>
      </c>
      <c r="D34" s="124"/>
      <c r="E34" s="125"/>
      <c r="F34" s="36" t="s">
        <v>25</v>
      </c>
      <c r="G34" s="24" t="s">
        <v>37</v>
      </c>
      <c r="H34" s="123" t="s">
        <v>9</v>
      </c>
      <c r="I34" s="125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37"/>
      <c r="B35" s="35">
        <v>1</v>
      </c>
      <c r="C35" s="123" t="s">
        <v>38</v>
      </c>
      <c r="D35" s="124"/>
      <c r="E35" s="125"/>
      <c r="F35" s="38">
        <v>25000</v>
      </c>
      <c r="G35" s="39"/>
      <c r="H35" s="123"/>
      <c r="I35" s="12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>
      <c r="A36" s="37"/>
      <c r="B36" s="21">
        <v>2</v>
      </c>
      <c r="C36" s="135" t="s">
        <v>39</v>
      </c>
      <c r="D36" s="124"/>
      <c r="E36" s="125"/>
      <c r="F36" s="40">
        <v>40000</v>
      </c>
      <c r="G36" s="39"/>
      <c r="H36" s="136"/>
      <c r="I36" s="12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>
      <c r="A37" s="128" t="s">
        <v>35</v>
      </c>
      <c r="B37" s="124"/>
      <c r="C37" s="124"/>
      <c r="D37" s="124"/>
      <c r="E37" s="125"/>
      <c r="F37" s="41">
        <f>SUM(F35:F36)</f>
        <v>65000</v>
      </c>
      <c r="G37" s="34">
        <f>(F37/D19)*100</f>
        <v>3.2643959862995815</v>
      </c>
      <c r="H37" s="127"/>
      <c r="I37" s="125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>
      <c r="A38" s="129"/>
      <c r="B38" s="124"/>
      <c r="C38" s="124"/>
      <c r="D38" s="124"/>
      <c r="E38" s="124"/>
      <c r="F38" s="124"/>
      <c r="G38" s="124"/>
      <c r="H38" s="124"/>
      <c r="I38" s="125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>
      <c r="A39" s="130" t="s">
        <v>40</v>
      </c>
      <c r="B39" s="124"/>
      <c r="C39" s="124"/>
      <c r="D39" s="124"/>
      <c r="E39" s="124"/>
      <c r="F39" s="124"/>
      <c r="G39" s="124"/>
      <c r="H39" s="124"/>
      <c r="I39" s="125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>
      <c r="A40" s="23">
        <v>3</v>
      </c>
      <c r="B40" s="35"/>
      <c r="C40" s="123" t="s">
        <v>6</v>
      </c>
      <c r="D40" s="124"/>
      <c r="E40" s="125"/>
      <c r="F40" s="36" t="s">
        <v>25</v>
      </c>
      <c r="G40" s="24" t="s">
        <v>41</v>
      </c>
      <c r="H40" s="123" t="s">
        <v>9</v>
      </c>
      <c r="I40" s="125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>
      <c r="A41" s="25"/>
      <c r="B41" s="35">
        <v>1</v>
      </c>
      <c r="C41" s="126" t="s">
        <v>42</v>
      </c>
      <c r="D41" s="124"/>
      <c r="E41" s="125"/>
      <c r="F41" s="38">
        <v>32800</v>
      </c>
      <c r="G41" s="42"/>
      <c r="H41" s="126" t="s">
        <v>43</v>
      </c>
      <c r="I41" s="125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A42" s="25"/>
      <c r="B42" s="35">
        <v>2</v>
      </c>
      <c r="C42" s="126" t="s">
        <v>44</v>
      </c>
      <c r="D42" s="124"/>
      <c r="E42" s="125"/>
      <c r="F42" s="38">
        <v>15100</v>
      </c>
      <c r="G42" s="42"/>
      <c r="H42" s="126"/>
      <c r="I42" s="125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>
      <c r="A43" s="25"/>
      <c r="B43" s="35">
        <v>3</v>
      </c>
      <c r="C43" s="123" t="s">
        <v>45</v>
      </c>
      <c r="D43" s="124"/>
      <c r="E43" s="125"/>
      <c r="F43" s="38">
        <v>42000</v>
      </c>
      <c r="G43" s="42"/>
      <c r="H43" s="126"/>
      <c r="I43" s="125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>
      <c r="A44" s="25"/>
      <c r="B44" s="35">
        <v>4</v>
      </c>
      <c r="C44" s="123" t="s">
        <v>46</v>
      </c>
      <c r="D44" s="124"/>
      <c r="E44" s="125"/>
      <c r="F44" s="38">
        <v>4000</v>
      </c>
      <c r="G44" s="39"/>
      <c r="H44" s="123"/>
      <c r="I44" s="125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>
      <c r="A45" s="128" t="s">
        <v>35</v>
      </c>
      <c r="B45" s="124"/>
      <c r="C45" s="124"/>
      <c r="D45" s="124"/>
      <c r="E45" s="125"/>
      <c r="F45" s="41">
        <f>SUM(F41:F44)</f>
        <v>93900</v>
      </c>
      <c r="G45" s="34">
        <f>(F45/D19)*100</f>
        <v>4.7157966632850874</v>
      </c>
      <c r="H45" s="127"/>
      <c r="I45" s="125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129"/>
      <c r="B46" s="124"/>
      <c r="C46" s="124"/>
      <c r="D46" s="124"/>
      <c r="E46" s="124"/>
      <c r="F46" s="124"/>
      <c r="G46" s="124"/>
      <c r="H46" s="124"/>
      <c r="I46" s="125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130" t="s">
        <v>47</v>
      </c>
      <c r="B47" s="124"/>
      <c r="C47" s="124"/>
      <c r="D47" s="124"/>
      <c r="E47" s="124"/>
      <c r="F47" s="124"/>
      <c r="G47" s="124"/>
      <c r="H47" s="124"/>
      <c r="I47" s="125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23">
        <v>4</v>
      </c>
      <c r="B48" s="35"/>
      <c r="C48" s="123" t="s">
        <v>6</v>
      </c>
      <c r="D48" s="124"/>
      <c r="E48" s="125"/>
      <c r="F48" s="36" t="s">
        <v>25</v>
      </c>
      <c r="G48" s="24" t="s">
        <v>48</v>
      </c>
      <c r="H48" s="123" t="s">
        <v>9</v>
      </c>
      <c r="I48" s="125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23"/>
      <c r="B49" s="35">
        <v>1</v>
      </c>
      <c r="C49" s="123" t="s">
        <v>49</v>
      </c>
      <c r="D49" s="124"/>
      <c r="E49" s="125"/>
      <c r="F49" s="38">
        <v>680000</v>
      </c>
      <c r="G49" s="24"/>
      <c r="H49" s="43"/>
      <c r="I49" s="3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25"/>
      <c r="B50" s="35">
        <v>1</v>
      </c>
      <c r="C50" s="123" t="s">
        <v>50</v>
      </c>
      <c r="D50" s="124"/>
      <c r="E50" s="125"/>
      <c r="F50" s="38">
        <v>20000</v>
      </c>
      <c r="G50" s="39"/>
      <c r="H50" s="123"/>
      <c r="I50" s="125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128" t="s">
        <v>35</v>
      </c>
      <c r="B51" s="124"/>
      <c r="C51" s="124"/>
      <c r="D51" s="124"/>
      <c r="E51" s="125"/>
      <c r="F51" s="41">
        <f>SUM(F49:F50)</f>
        <v>700000</v>
      </c>
      <c r="G51" s="34">
        <f>(F51/D19)*100</f>
        <v>35.155033698610872</v>
      </c>
      <c r="H51" s="127"/>
      <c r="I51" s="125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129"/>
      <c r="B52" s="124"/>
      <c r="C52" s="124"/>
      <c r="D52" s="124"/>
      <c r="E52" s="124"/>
      <c r="F52" s="124"/>
      <c r="G52" s="124"/>
      <c r="H52" s="124"/>
      <c r="I52" s="125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130" t="s">
        <v>51</v>
      </c>
      <c r="B53" s="124"/>
      <c r="C53" s="124"/>
      <c r="D53" s="124"/>
      <c r="E53" s="124"/>
      <c r="F53" s="124"/>
      <c r="G53" s="124"/>
      <c r="H53" s="124"/>
      <c r="I53" s="125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23">
        <v>5</v>
      </c>
      <c r="B54" s="35"/>
      <c r="C54" s="123" t="s">
        <v>6</v>
      </c>
      <c r="D54" s="124"/>
      <c r="E54" s="125"/>
      <c r="F54" s="36" t="s">
        <v>25</v>
      </c>
      <c r="G54" s="24" t="s">
        <v>52</v>
      </c>
      <c r="H54" s="123" t="s">
        <v>9</v>
      </c>
      <c r="I54" s="125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25"/>
      <c r="B55" s="35">
        <v>1</v>
      </c>
      <c r="C55" s="123" t="s">
        <v>53</v>
      </c>
      <c r="D55" s="124"/>
      <c r="E55" s="125"/>
      <c r="F55" s="38">
        <v>5000</v>
      </c>
      <c r="G55" s="39"/>
      <c r="H55" s="123"/>
      <c r="I55" s="125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25"/>
      <c r="B56" s="35">
        <v>2</v>
      </c>
      <c r="C56" s="123" t="s">
        <v>54</v>
      </c>
      <c r="D56" s="124"/>
      <c r="E56" s="125"/>
      <c r="F56" s="38">
        <v>73000</v>
      </c>
      <c r="G56" s="39"/>
      <c r="H56" s="123" t="s">
        <v>55</v>
      </c>
      <c r="I56" s="125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25"/>
      <c r="B57" s="35">
        <v>3</v>
      </c>
      <c r="C57" s="123" t="s">
        <v>56</v>
      </c>
      <c r="D57" s="124"/>
      <c r="E57" s="125"/>
      <c r="F57" s="38">
        <v>19580</v>
      </c>
      <c r="G57" s="39"/>
      <c r="H57" s="43"/>
      <c r="I57" s="3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25"/>
      <c r="B58" s="35">
        <v>4</v>
      </c>
      <c r="C58" s="123" t="s">
        <v>57</v>
      </c>
      <c r="D58" s="124"/>
      <c r="E58" s="125"/>
      <c r="F58" s="38">
        <v>220000</v>
      </c>
      <c r="G58" s="39"/>
      <c r="H58" s="43"/>
      <c r="I58" s="3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" customHeight="1">
      <c r="A59" s="25"/>
      <c r="B59" s="35">
        <v>6</v>
      </c>
      <c r="C59" s="123" t="s">
        <v>58</v>
      </c>
      <c r="D59" s="124"/>
      <c r="E59" s="125"/>
      <c r="F59" s="38">
        <v>10000</v>
      </c>
      <c r="G59" s="39"/>
      <c r="H59" s="123"/>
      <c r="I59" s="125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128" t="s">
        <v>35</v>
      </c>
      <c r="B60" s="124"/>
      <c r="C60" s="124"/>
      <c r="D60" s="124"/>
      <c r="E60" s="125"/>
      <c r="F60" s="41">
        <f>SUM(F55:F59)</f>
        <v>327580</v>
      </c>
      <c r="G60" s="34">
        <f>(F60/D19)*100</f>
        <v>16.451551341415644</v>
      </c>
      <c r="H60" s="127"/>
      <c r="I60" s="125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129"/>
      <c r="B61" s="124"/>
      <c r="C61" s="124"/>
      <c r="D61" s="124"/>
      <c r="E61" s="124"/>
      <c r="F61" s="124"/>
      <c r="G61" s="124"/>
      <c r="H61" s="124"/>
      <c r="I61" s="125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130" t="s">
        <v>59</v>
      </c>
      <c r="B62" s="124"/>
      <c r="C62" s="124"/>
      <c r="D62" s="124"/>
      <c r="E62" s="124"/>
      <c r="F62" s="124"/>
      <c r="G62" s="124"/>
      <c r="H62" s="124"/>
      <c r="I62" s="125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23">
        <v>6</v>
      </c>
      <c r="B63" s="35"/>
      <c r="C63" s="123" t="s">
        <v>6</v>
      </c>
      <c r="D63" s="124"/>
      <c r="E63" s="125"/>
      <c r="F63" s="36" t="s">
        <v>25</v>
      </c>
      <c r="G63" s="24" t="s">
        <v>60</v>
      </c>
      <c r="H63" s="123" t="s">
        <v>9</v>
      </c>
      <c r="I63" s="125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23"/>
      <c r="B64" s="35">
        <v>1</v>
      </c>
      <c r="C64" s="123" t="s">
        <v>61</v>
      </c>
      <c r="D64" s="124"/>
      <c r="E64" s="125"/>
      <c r="F64" s="38">
        <v>10000</v>
      </c>
      <c r="G64" s="24"/>
      <c r="H64" s="126" t="s">
        <v>62</v>
      </c>
      <c r="I64" s="125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23"/>
      <c r="B65" s="35">
        <v>2</v>
      </c>
      <c r="C65" s="123" t="s">
        <v>63</v>
      </c>
      <c r="D65" s="124"/>
      <c r="E65" s="125"/>
      <c r="F65" s="38">
        <v>15000</v>
      </c>
      <c r="G65" s="24"/>
      <c r="H65" s="123" t="s">
        <v>273</v>
      </c>
      <c r="I65" s="125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37"/>
      <c r="B66" s="35">
        <v>3</v>
      </c>
      <c r="C66" s="123" t="s">
        <v>64</v>
      </c>
      <c r="D66" s="124"/>
      <c r="E66" s="125"/>
      <c r="F66" s="38">
        <v>1000</v>
      </c>
      <c r="G66" s="39"/>
      <c r="H66" s="127"/>
      <c r="I66" s="12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128" t="s">
        <v>35</v>
      </c>
      <c r="B67" s="124"/>
      <c r="C67" s="124"/>
      <c r="D67" s="124"/>
      <c r="E67" s="125"/>
      <c r="F67" s="41">
        <f>SUM(F64:F66)</f>
        <v>26000</v>
      </c>
      <c r="G67" s="34">
        <f>(F67/D19)*100</f>
        <v>1.3057583945198326</v>
      </c>
      <c r="H67" s="127"/>
      <c r="I67" s="125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129"/>
      <c r="B68" s="124"/>
      <c r="C68" s="124"/>
      <c r="D68" s="124"/>
      <c r="E68" s="124"/>
      <c r="F68" s="124"/>
      <c r="G68" s="124"/>
      <c r="H68" s="124"/>
      <c r="I68" s="125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130" t="s">
        <v>65</v>
      </c>
      <c r="B69" s="124"/>
      <c r="C69" s="124"/>
      <c r="D69" s="124"/>
      <c r="E69" s="124"/>
      <c r="F69" s="124"/>
      <c r="G69" s="124"/>
      <c r="H69" s="124"/>
      <c r="I69" s="125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23">
        <v>7</v>
      </c>
      <c r="B70" s="35"/>
      <c r="C70" s="123" t="s">
        <v>6</v>
      </c>
      <c r="D70" s="124"/>
      <c r="E70" s="125"/>
      <c r="F70" s="36" t="s">
        <v>25</v>
      </c>
      <c r="G70" s="24" t="s">
        <v>66</v>
      </c>
      <c r="H70" s="123" t="s">
        <v>9</v>
      </c>
      <c r="I70" s="125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25"/>
      <c r="B71" s="35">
        <v>1</v>
      </c>
      <c r="C71" s="126" t="s">
        <v>67</v>
      </c>
      <c r="D71" s="124"/>
      <c r="E71" s="125"/>
      <c r="F71" s="38">
        <v>5000</v>
      </c>
      <c r="G71" s="42"/>
      <c r="H71" s="126"/>
      <c r="I71" s="125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25"/>
      <c r="B72" s="35">
        <v>2</v>
      </c>
      <c r="C72" s="123" t="s">
        <v>68</v>
      </c>
      <c r="D72" s="124"/>
      <c r="E72" s="125"/>
      <c r="F72" s="38">
        <v>7000</v>
      </c>
      <c r="G72" s="42"/>
      <c r="H72" s="126" t="s">
        <v>69</v>
      </c>
      <c r="I72" s="125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25"/>
      <c r="B73" s="35">
        <v>3</v>
      </c>
      <c r="C73" s="123" t="s">
        <v>70</v>
      </c>
      <c r="D73" s="124"/>
      <c r="E73" s="125"/>
      <c r="F73" s="38">
        <v>600</v>
      </c>
      <c r="G73" s="39"/>
      <c r="H73" s="123"/>
      <c r="I73" s="125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128" t="s">
        <v>35</v>
      </c>
      <c r="B74" s="124"/>
      <c r="C74" s="124"/>
      <c r="D74" s="124"/>
      <c r="E74" s="125"/>
      <c r="F74" s="41">
        <f>SUM(F71:F73)</f>
        <v>12600</v>
      </c>
      <c r="G74" s="34">
        <f>(F74/D19)*100</f>
        <v>0.63279060657499575</v>
      </c>
      <c r="H74" s="127"/>
      <c r="I74" s="125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129"/>
      <c r="B75" s="124"/>
      <c r="C75" s="124"/>
      <c r="D75" s="124"/>
      <c r="E75" s="124"/>
      <c r="F75" s="124"/>
      <c r="G75" s="124"/>
      <c r="H75" s="124"/>
      <c r="I75" s="125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130" t="s">
        <v>71</v>
      </c>
      <c r="B76" s="124"/>
      <c r="C76" s="124"/>
      <c r="D76" s="124"/>
      <c r="E76" s="124"/>
      <c r="F76" s="124"/>
      <c r="G76" s="124"/>
      <c r="H76" s="124"/>
      <c r="I76" s="125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23">
        <v>8</v>
      </c>
      <c r="B77" s="35"/>
      <c r="C77" s="123" t="s">
        <v>6</v>
      </c>
      <c r="D77" s="124"/>
      <c r="E77" s="125"/>
      <c r="F77" s="36" t="s">
        <v>25</v>
      </c>
      <c r="G77" s="24" t="s">
        <v>72</v>
      </c>
      <c r="H77" s="123" t="s">
        <v>9</v>
      </c>
      <c r="I77" s="125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25"/>
      <c r="B78" s="35">
        <v>1</v>
      </c>
      <c r="C78" s="123" t="s">
        <v>73</v>
      </c>
      <c r="D78" s="124"/>
      <c r="E78" s="125"/>
      <c r="F78" s="38">
        <v>3000</v>
      </c>
      <c r="G78" s="39"/>
      <c r="H78" s="123"/>
      <c r="I78" s="125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25"/>
      <c r="B79" s="35">
        <v>2</v>
      </c>
      <c r="C79" s="123" t="s">
        <v>74</v>
      </c>
      <c r="D79" s="124"/>
      <c r="E79" s="125"/>
      <c r="F79" s="38">
        <v>600</v>
      </c>
      <c r="G79" s="39"/>
      <c r="H79" s="123"/>
      <c r="I79" s="125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25"/>
      <c r="B80" s="35">
        <v>3</v>
      </c>
      <c r="C80" s="123" t="s">
        <v>75</v>
      </c>
      <c r="D80" s="124"/>
      <c r="E80" s="125"/>
      <c r="F80" s="38">
        <v>1000</v>
      </c>
      <c r="G80" s="39"/>
      <c r="H80" s="123"/>
      <c r="I80" s="125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25"/>
      <c r="B81" s="35">
        <v>4</v>
      </c>
      <c r="C81" s="123" t="s">
        <v>76</v>
      </c>
      <c r="D81" s="124"/>
      <c r="E81" s="125"/>
      <c r="F81" s="38">
        <v>6000</v>
      </c>
      <c r="G81" s="39"/>
      <c r="H81" s="123" t="s">
        <v>77</v>
      </c>
      <c r="I81" s="125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25"/>
      <c r="B82" s="35">
        <v>5</v>
      </c>
      <c r="C82" s="123" t="s">
        <v>78</v>
      </c>
      <c r="D82" s="124"/>
      <c r="E82" s="125"/>
      <c r="F82" s="38">
        <v>5000</v>
      </c>
      <c r="G82" s="39"/>
      <c r="H82" s="123"/>
      <c r="I82" s="125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25"/>
      <c r="B83" s="35">
        <v>6</v>
      </c>
      <c r="C83" s="123" t="s">
        <v>79</v>
      </c>
      <c r="D83" s="124"/>
      <c r="E83" s="125"/>
      <c r="F83" s="38">
        <v>24000</v>
      </c>
      <c r="G83" s="39"/>
      <c r="H83" s="123"/>
      <c r="I83" s="125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25"/>
      <c r="B84" s="35">
        <v>7</v>
      </c>
      <c r="C84" s="123" t="s">
        <v>80</v>
      </c>
      <c r="D84" s="124"/>
      <c r="E84" s="125"/>
      <c r="F84" s="38">
        <v>20000</v>
      </c>
      <c r="G84" s="39"/>
      <c r="H84" s="123"/>
      <c r="I84" s="125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25"/>
      <c r="B85" s="35">
        <v>8</v>
      </c>
      <c r="C85" s="123" t="s">
        <v>81</v>
      </c>
      <c r="D85" s="124"/>
      <c r="E85" s="125"/>
      <c r="F85" s="38">
        <v>85000</v>
      </c>
      <c r="G85" s="39"/>
      <c r="H85" s="123" t="s">
        <v>82</v>
      </c>
      <c r="I85" s="125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25"/>
      <c r="B86" s="35">
        <v>9</v>
      </c>
      <c r="C86" s="123" t="s">
        <v>83</v>
      </c>
      <c r="D86" s="124"/>
      <c r="E86" s="125"/>
      <c r="F86" s="38">
        <v>40000</v>
      </c>
      <c r="G86" s="39"/>
      <c r="H86" s="123" t="s">
        <v>84</v>
      </c>
      <c r="I86" s="125"/>
      <c r="J86" s="4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25"/>
      <c r="B87" s="35">
        <v>10</v>
      </c>
      <c r="C87" s="123" t="s">
        <v>85</v>
      </c>
      <c r="D87" s="124"/>
      <c r="E87" s="125"/>
      <c r="F87" s="38">
        <v>30000</v>
      </c>
      <c r="G87" s="39"/>
      <c r="H87" s="123"/>
      <c r="I87" s="125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25"/>
      <c r="B88" s="35">
        <v>11</v>
      </c>
      <c r="C88" s="123" t="s">
        <v>86</v>
      </c>
      <c r="D88" s="124"/>
      <c r="E88" s="125"/>
      <c r="F88" s="38">
        <v>10000</v>
      </c>
      <c r="G88" s="39"/>
      <c r="H88" s="123"/>
      <c r="I88" s="125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128" t="s">
        <v>35</v>
      </c>
      <c r="B89" s="124"/>
      <c r="C89" s="124"/>
      <c r="D89" s="124"/>
      <c r="E89" s="125"/>
      <c r="F89" s="41">
        <f>SUM(F78:F88)</f>
        <v>224600</v>
      </c>
      <c r="G89" s="34">
        <f>(F89/D19)*100</f>
        <v>11.27974366958286</v>
      </c>
      <c r="H89" s="127"/>
      <c r="I89" s="125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129"/>
      <c r="B90" s="124"/>
      <c r="C90" s="124"/>
      <c r="D90" s="124"/>
      <c r="E90" s="124"/>
      <c r="F90" s="124"/>
      <c r="G90" s="124"/>
      <c r="H90" s="124"/>
      <c r="I90" s="125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130" t="s">
        <v>87</v>
      </c>
      <c r="B91" s="124"/>
      <c r="C91" s="124"/>
      <c r="D91" s="124"/>
      <c r="E91" s="124"/>
      <c r="F91" s="124"/>
      <c r="G91" s="124"/>
      <c r="H91" s="124"/>
      <c r="I91" s="125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23">
        <v>9</v>
      </c>
      <c r="B92" s="23"/>
      <c r="C92" s="135" t="s">
        <v>6</v>
      </c>
      <c r="D92" s="124"/>
      <c r="E92" s="125"/>
      <c r="F92" s="45" t="s">
        <v>25</v>
      </c>
      <c r="G92" s="24" t="s">
        <v>88</v>
      </c>
      <c r="H92" s="135" t="s">
        <v>9</v>
      </c>
      <c r="I92" s="125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25"/>
      <c r="B93" s="21">
        <v>1</v>
      </c>
      <c r="C93" s="135" t="s">
        <v>89</v>
      </c>
      <c r="D93" s="124"/>
      <c r="E93" s="125"/>
      <c r="F93" s="40">
        <v>10000</v>
      </c>
      <c r="G93" s="45"/>
      <c r="H93" s="178"/>
      <c r="I93" s="125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25"/>
      <c r="B94" s="21">
        <v>2</v>
      </c>
      <c r="C94" s="135" t="s">
        <v>90</v>
      </c>
      <c r="D94" s="124"/>
      <c r="E94" s="125"/>
      <c r="F94" s="40">
        <v>7500</v>
      </c>
      <c r="G94" s="46"/>
      <c r="H94" s="177" t="s">
        <v>91</v>
      </c>
      <c r="I94" s="125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25"/>
      <c r="B95" s="21">
        <v>3</v>
      </c>
      <c r="C95" s="135" t="s">
        <v>92</v>
      </c>
      <c r="D95" s="124"/>
      <c r="E95" s="125"/>
      <c r="F95" s="40">
        <v>6500</v>
      </c>
      <c r="G95" s="46"/>
      <c r="H95" s="177" t="s">
        <v>93</v>
      </c>
      <c r="I95" s="125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25"/>
      <c r="B96" s="21">
        <v>4</v>
      </c>
      <c r="C96" s="135" t="s">
        <v>94</v>
      </c>
      <c r="D96" s="124"/>
      <c r="E96" s="125"/>
      <c r="F96" s="40">
        <v>9500</v>
      </c>
      <c r="G96" s="46"/>
      <c r="H96" s="177" t="s">
        <v>95</v>
      </c>
      <c r="I96" s="125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25"/>
      <c r="B97" s="21">
        <v>5</v>
      </c>
      <c r="C97" s="135" t="s">
        <v>96</v>
      </c>
      <c r="D97" s="124"/>
      <c r="E97" s="125"/>
      <c r="F97" s="40">
        <v>21000</v>
      </c>
      <c r="G97" s="46"/>
      <c r="H97" s="177" t="s">
        <v>97</v>
      </c>
      <c r="I97" s="125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25"/>
      <c r="B98" s="21">
        <v>6</v>
      </c>
      <c r="C98" s="135" t="s">
        <v>98</v>
      </c>
      <c r="D98" s="124"/>
      <c r="E98" s="125"/>
      <c r="F98" s="40">
        <v>28000</v>
      </c>
      <c r="G98" s="46"/>
      <c r="H98" s="177"/>
      <c r="I98" s="125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25"/>
      <c r="B99" s="21">
        <v>7</v>
      </c>
      <c r="C99" s="135" t="s">
        <v>99</v>
      </c>
      <c r="D99" s="124"/>
      <c r="E99" s="125"/>
      <c r="F99" s="40">
        <v>5000</v>
      </c>
      <c r="G99" s="46"/>
      <c r="H99" s="177"/>
      <c r="I99" s="125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25"/>
      <c r="B100" s="21">
        <v>8</v>
      </c>
      <c r="C100" s="135" t="s">
        <v>100</v>
      </c>
      <c r="D100" s="124"/>
      <c r="E100" s="125"/>
      <c r="F100" s="40">
        <v>5000</v>
      </c>
      <c r="G100" s="46"/>
      <c r="H100" s="177"/>
      <c r="I100" s="125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25"/>
      <c r="B101" s="21">
        <v>9</v>
      </c>
      <c r="C101" s="123" t="s">
        <v>101</v>
      </c>
      <c r="D101" s="124"/>
      <c r="E101" s="125"/>
      <c r="F101" s="38">
        <v>13000</v>
      </c>
      <c r="G101" s="42"/>
      <c r="H101" s="126" t="s">
        <v>102</v>
      </c>
      <c r="I101" s="125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128" t="s">
        <v>35</v>
      </c>
      <c r="B102" s="124"/>
      <c r="C102" s="124"/>
      <c r="D102" s="124"/>
      <c r="E102" s="125"/>
      <c r="F102" s="41">
        <f>SUM(F93:F101)</f>
        <v>105500</v>
      </c>
      <c r="G102" s="34">
        <f>(F102/D19)*100</f>
        <v>5.2983657931477817</v>
      </c>
      <c r="H102" s="127"/>
      <c r="I102" s="125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180"/>
      <c r="B103" s="124"/>
      <c r="C103" s="124"/>
      <c r="D103" s="124"/>
      <c r="E103" s="124"/>
      <c r="F103" s="124"/>
      <c r="G103" s="124"/>
      <c r="H103" s="124"/>
      <c r="I103" s="125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164" t="s">
        <v>103</v>
      </c>
      <c r="B104" s="124"/>
      <c r="C104" s="124"/>
      <c r="D104" s="124"/>
      <c r="E104" s="124"/>
      <c r="F104" s="124"/>
      <c r="G104" s="124"/>
      <c r="H104" s="124"/>
      <c r="I104" s="125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23">
        <v>10</v>
      </c>
      <c r="B105" s="23"/>
      <c r="C105" s="135" t="s">
        <v>6</v>
      </c>
      <c r="D105" s="124"/>
      <c r="E105" s="125"/>
      <c r="F105" s="45" t="s">
        <v>25</v>
      </c>
      <c r="G105" s="24" t="s">
        <v>104</v>
      </c>
      <c r="H105" s="135" t="s">
        <v>9</v>
      </c>
      <c r="I105" s="125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25"/>
      <c r="B106" s="21">
        <v>1</v>
      </c>
      <c r="C106" s="181" t="s">
        <v>105</v>
      </c>
      <c r="D106" s="124"/>
      <c r="E106" s="125"/>
      <c r="F106" s="40">
        <v>21000</v>
      </c>
      <c r="G106" s="47"/>
      <c r="H106" s="179"/>
      <c r="I106" s="125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25"/>
      <c r="B107" s="21">
        <v>2</v>
      </c>
      <c r="C107" s="182" t="s">
        <v>106</v>
      </c>
      <c r="D107" s="124"/>
      <c r="E107" s="125"/>
      <c r="F107" s="38">
        <v>40000</v>
      </c>
      <c r="G107" s="48"/>
      <c r="H107" s="183" t="s">
        <v>107</v>
      </c>
      <c r="I107" s="125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25"/>
      <c r="B108" s="21">
        <v>3</v>
      </c>
      <c r="C108" s="182" t="s">
        <v>108</v>
      </c>
      <c r="D108" s="124"/>
      <c r="E108" s="125"/>
      <c r="F108" s="38">
        <v>10000</v>
      </c>
      <c r="G108" s="48"/>
      <c r="H108" s="49"/>
      <c r="I108" s="50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25"/>
      <c r="B109" s="21">
        <v>4</v>
      </c>
      <c r="C109" s="182" t="s">
        <v>109</v>
      </c>
      <c r="D109" s="124"/>
      <c r="E109" s="125"/>
      <c r="F109" s="38">
        <v>5000</v>
      </c>
      <c r="G109" s="48"/>
      <c r="H109" s="183"/>
      <c r="I109" s="125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128" t="s">
        <v>35</v>
      </c>
      <c r="B110" s="124"/>
      <c r="C110" s="124"/>
      <c r="D110" s="124"/>
      <c r="E110" s="125"/>
      <c r="F110" s="41">
        <f>SUM(F106:F109)</f>
        <v>76000</v>
      </c>
      <c r="G110" s="34">
        <f>(F110/D19)*100</f>
        <v>3.8168322301348949</v>
      </c>
      <c r="H110" s="127"/>
      <c r="I110" s="125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129"/>
      <c r="B111" s="124"/>
      <c r="C111" s="124"/>
      <c r="D111" s="124"/>
      <c r="E111" s="124"/>
      <c r="F111" s="124"/>
      <c r="G111" s="124"/>
      <c r="H111" s="124"/>
      <c r="I111" s="125"/>
      <c r="J111" s="1"/>
      <c r="K111" s="166"/>
      <c r="L111" s="16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164" t="s">
        <v>110</v>
      </c>
      <c r="B112" s="124"/>
      <c r="C112" s="124"/>
      <c r="D112" s="124"/>
      <c r="E112" s="124"/>
      <c r="F112" s="124"/>
      <c r="G112" s="124"/>
      <c r="H112" s="124"/>
      <c r="I112" s="125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23">
        <v>11</v>
      </c>
      <c r="B113" s="23"/>
      <c r="C113" s="135" t="s">
        <v>6</v>
      </c>
      <c r="D113" s="124"/>
      <c r="E113" s="125"/>
      <c r="F113" s="45" t="s">
        <v>25</v>
      </c>
      <c r="G113" s="24" t="s">
        <v>111</v>
      </c>
      <c r="H113" s="135" t="s">
        <v>9</v>
      </c>
      <c r="I113" s="125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14"/>
      <c r="B114" s="21">
        <v>1</v>
      </c>
      <c r="C114" s="168" t="s">
        <v>112</v>
      </c>
      <c r="D114" s="124"/>
      <c r="E114" s="125"/>
      <c r="F114" s="40">
        <v>200000</v>
      </c>
      <c r="G114" s="51"/>
      <c r="H114" s="165"/>
      <c r="I114" s="125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128" t="s">
        <v>35</v>
      </c>
      <c r="B115" s="124"/>
      <c r="C115" s="124"/>
      <c r="D115" s="124"/>
      <c r="E115" s="125"/>
      <c r="F115" s="41">
        <f>SUM(F114)</f>
        <v>200000</v>
      </c>
      <c r="G115" s="34">
        <f>(F115/D19)*100</f>
        <v>10.044295342460249</v>
      </c>
      <c r="H115" s="127"/>
      <c r="I115" s="125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129"/>
      <c r="B116" s="124"/>
      <c r="C116" s="124"/>
      <c r="D116" s="124"/>
      <c r="E116" s="124"/>
      <c r="F116" s="124"/>
      <c r="G116" s="124"/>
      <c r="H116" s="124"/>
      <c r="I116" s="125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164" t="s">
        <v>113</v>
      </c>
      <c r="B117" s="124"/>
      <c r="C117" s="124"/>
      <c r="D117" s="124"/>
      <c r="E117" s="124"/>
      <c r="F117" s="124"/>
      <c r="G117" s="124"/>
      <c r="H117" s="124"/>
      <c r="I117" s="12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23"/>
      <c r="B118" s="23"/>
      <c r="C118" s="135" t="s">
        <v>6</v>
      </c>
      <c r="D118" s="124"/>
      <c r="E118" s="125"/>
      <c r="F118" s="45" t="s">
        <v>25</v>
      </c>
      <c r="G118" s="24" t="s">
        <v>114</v>
      </c>
      <c r="H118" s="135" t="s">
        <v>9</v>
      </c>
      <c r="I118" s="12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14"/>
      <c r="B119" s="21"/>
      <c r="C119" s="168" t="s">
        <v>10</v>
      </c>
      <c r="D119" s="124"/>
      <c r="E119" s="125"/>
      <c r="F119" s="40">
        <f t="shared" ref="F119:G119" si="0">F31</f>
        <v>110000</v>
      </c>
      <c r="G119" s="34">
        <f t="shared" si="0"/>
        <v>5.5243624383531369</v>
      </c>
      <c r="H119" s="169" t="s">
        <v>115</v>
      </c>
      <c r="I119" s="12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52"/>
      <c r="B120" s="35"/>
      <c r="C120" s="173" t="s">
        <v>14</v>
      </c>
      <c r="D120" s="124"/>
      <c r="E120" s="125"/>
      <c r="F120" s="53">
        <f>F60</f>
        <v>327580</v>
      </c>
      <c r="G120" s="54">
        <f>F60/(D19)*100</f>
        <v>16.451551341415644</v>
      </c>
      <c r="H120" s="170" t="s">
        <v>116</v>
      </c>
      <c r="I120" s="12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</row>
    <row r="121" spans="1:27" ht="15.75" customHeight="1">
      <c r="A121" s="14"/>
      <c r="B121" s="21"/>
      <c r="C121" s="172" t="s">
        <v>18</v>
      </c>
      <c r="D121" s="124"/>
      <c r="E121" s="125"/>
      <c r="F121" s="40">
        <f t="shared" ref="F121:G121" si="1">F102</f>
        <v>105500</v>
      </c>
      <c r="G121" s="56">
        <f t="shared" si="1"/>
        <v>5.2983657931477817</v>
      </c>
      <c r="H121" s="174" t="s">
        <v>117</v>
      </c>
      <c r="I121" s="12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</row>
    <row r="122" spans="1:27" ht="15.75" customHeight="1">
      <c r="A122" s="57"/>
      <c r="B122" s="58"/>
      <c r="C122" s="175" t="s">
        <v>20</v>
      </c>
      <c r="D122" s="124"/>
      <c r="E122" s="125"/>
      <c r="F122" s="59">
        <f>F115</f>
        <v>200000</v>
      </c>
      <c r="G122" s="60">
        <f>F122/(D19)*100</f>
        <v>10.044295342460249</v>
      </c>
      <c r="H122" s="176" t="s">
        <v>118</v>
      </c>
      <c r="I122" s="12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14"/>
      <c r="B123" s="21"/>
      <c r="C123" s="172" t="s">
        <v>21</v>
      </c>
      <c r="D123" s="124"/>
      <c r="E123" s="125"/>
      <c r="F123" s="40">
        <f>F30</f>
        <v>7000</v>
      </c>
      <c r="G123" s="34">
        <f>(F123/D19)*100</f>
        <v>0.35155033698610871</v>
      </c>
      <c r="H123" s="171" t="s">
        <v>119</v>
      </c>
      <c r="I123" s="125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</row>
    <row r="124" spans="1:27" ht="15.75" customHeight="1">
      <c r="A124" s="14"/>
      <c r="B124" s="21"/>
      <c r="C124" s="172" t="s">
        <v>22</v>
      </c>
      <c r="D124" s="124"/>
      <c r="E124" s="125"/>
      <c r="F124" s="40">
        <f t="shared" ref="F124:F125" si="2">D18</f>
        <v>50000</v>
      </c>
      <c r="G124" s="34">
        <f>G18</f>
        <v>2.5110738356150621</v>
      </c>
      <c r="H124" s="171" t="s">
        <v>120</v>
      </c>
      <c r="I124" s="12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14"/>
      <c r="B125" s="21"/>
      <c r="C125" s="172" t="s">
        <v>23</v>
      </c>
      <c r="D125" s="124"/>
      <c r="E125" s="125"/>
      <c r="F125" s="40">
        <f t="shared" si="2"/>
        <v>1991180</v>
      </c>
      <c r="G125" s="34">
        <v>100</v>
      </c>
      <c r="H125" s="171"/>
      <c r="I125" s="12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2"/>
      <c r="B126" s="2"/>
      <c r="C126" s="2"/>
      <c r="D126" s="2"/>
      <c r="E126" s="2"/>
      <c r="F126" s="62"/>
      <c r="G126" s="6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2"/>
      <c r="B127" s="2"/>
      <c r="C127" s="2"/>
      <c r="D127" s="2"/>
      <c r="E127" s="2"/>
      <c r="F127" s="62"/>
      <c r="G127" s="2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2"/>
      <c r="B128" s="2"/>
      <c r="C128" s="2"/>
      <c r="D128" s="2"/>
      <c r="E128" s="2"/>
      <c r="F128" s="62"/>
      <c r="G128" s="2"/>
      <c r="H128" s="6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2"/>
      <c r="B129" s="2"/>
      <c r="C129" s="2"/>
      <c r="D129" s="2"/>
      <c r="E129" s="2"/>
      <c r="F129" s="6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2"/>
      <c r="B130" s="2"/>
      <c r="C130" s="2"/>
      <c r="D130" s="2"/>
      <c r="E130" s="2"/>
      <c r="F130" s="6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2"/>
      <c r="B131" s="2"/>
      <c r="C131" s="2"/>
      <c r="D131" s="2"/>
      <c r="E131" s="2"/>
      <c r="F131" s="6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2"/>
      <c r="B132" s="2"/>
      <c r="C132" s="2"/>
      <c r="D132" s="2"/>
      <c r="E132" s="2"/>
      <c r="F132" s="6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2"/>
      <c r="B133" s="2"/>
      <c r="C133" s="2"/>
      <c r="D133" s="2"/>
      <c r="E133" s="2"/>
      <c r="F133" s="6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2"/>
      <c r="B134" s="2"/>
      <c r="C134" s="2"/>
      <c r="D134" s="2"/>
      <c r="E134" s="2"/>
      <c r="F134" s="6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2"/>
      <c r="B135" s="2"/>
      <c r="C135" s="2"/>
      <c r="D135" s="2"/>
      <c r="E135" s="2"/>
      <c r="F135" s="6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2"/>
      <c r="B136" s="2"/>
      <c r="C136" s="2"/>
      <c r="D136" s="2"/>
      <c r="E136" s="2"/>
      <c r="F136" s="6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2"/>
      <c r="B137" s="2"/>
      <c r="C137" s="2"/>
      <c r="D137" s="2"/>
      <c r="E137" s="2"/>
      <c r="F137" s="6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2"/>
      <c r="B138" s="2"/>
      <c r="C138" s="2"/>
      <c r="D138" s="2"/>
      <c r="E138" s="2"/>
      <c r="F138" s="6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2"/>
      <c r="B139" s="2"/>
      <c r="C139" s="2"/>
      <c r="D139" s="2"/>
      <c r="E139" s="2"/>
      <c r="F139" s="6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2"/>
      <c r="B140" s="2"/>
      <c r="C140" s="2"/>
      <c r="D140" s="2"/>
      <c r="E140" s="2"/>
      <c r="F140" s="6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2"/>
      <c r="B141" s="2"/>
      <c r="C141" s="2"/>
      <c r="D141" s="2"/>
      <c r="E141" s="2"/>
      <c r="F141" s="6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2"/>
      <c r="B142" s="2"/>
      <c r="C142" s="2"/>
      <c r="D142" s="2"/>
      <c r="E142" s="2"/>
      <c r="F142" s="6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2"/>
      <c r="B143" s="2"/>
      <c r="C143" s="2"/>
      <c r="D143" s="2"/>
      <c r="E143" s="2"/>
      <c r="F143" s="6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2"/>
      <c r="B144" s="2"/>
      <c r="C144" s="2"/>
      <c r="D144" s="2"/>
      <c r="E144" s="2"/>
      <c r="F144" s="6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2"/>
      <c r="B145" s="2"/>
      <c r="C145" s="2"/>
      <c r="D145" s="2"/>
      <c r="E145" s="2"/>
      <c r="F145" s="6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2"/>
      <c r="B146" s="2"/>
      <c r="C146" s="2"/>
      <c r="D146" s="2"/>
      <c r="E146" s="2"/>
      <c r="F146" s="6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2"/>
      <c r="B147" s="2"/>
      <c r="C147" s="2"/>
      <c r="D147" s="2"/>
      <c r="E147" s="2"/>
      <c r="F147" s="6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2"/>
      <c r="B148" s="2"/>
      <c r="C148" s="2"/>
      <c r="D148" s="2"/>
      <c r="E148" s="2"/>
      <c r="F148" s="6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2"/>
      <c r="B149" s="2"/>
      <c r="C149" s="2"/>
      <c r="D149" s="2"/>
      <c r="E149" s="2"/>
      <c r="F149" s="6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2"/>
      <c r="B150" s="2"/>
      <c r="C150" s="2"/>
      <c r="D150" s="2"/>
      <c r="E150" s="2"/>
      <c r="F150" s="6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2"/>
      <c r="B151" s="2"/>
      <c r="C151" s="2"/>
      <c r="D151" s="2"/>
      <c r="E151" s="2"/>
      <c r="F151" s="6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2"/>
      <c r="B152" s="2"/>
      <c r="C152" s="2"/>
      <c r="D152" s="2"/>
      <c r="E152" s="2"/>
      <c r="F152" s="6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2"/>
      <c r="B153" s="2"/>
      <c r="C153" s="2"/>
      <c r="D153" s="2"/>
      <c r="E153" s="2"/>
      <c r="F153" s="6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2"/>
      <c r="B154" s="2"/>
      <c r="C154" s="2"/>
      <c r="D154" s="2"/>
      <c r="E154" s="2"/>
      <c r="F154" s="6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2"/>
      <c r="B155" s="2"/>
      <c r="C155" s="2"/>
      <c r="D155" s="2"/>
      <c r="E155" s="2"/>
      <c r="F155" s="6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2"/>
      <c r="B156" s="2"/>
      <c r="C156" s="2"/>
      <c r="D156" s="2"/>
      <c r="E156" s="2"/>
      <c r="F156" s="6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2"/>
      <c r="B157" s="2"/>
      <c r="C157" s="2"/>
      <c r="D157" s="2"/>
      <c r="E157" s="2"/>
      <c r="F157" s="6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2"/>
      <c r="B158" s="2"/>
      <c r="C158" s="2"/>
      <c r="D158" s="2"/>
      <c r="E158" s="2"/>
      <c r="F158" s="6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2"/>
      <c r="B159" s="2"/>
      <c r="C159" s="2"/>
      <c r="D159" s="2"/>
      <c r="E159" s="2"/>
      <c r="F159" s="6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2"/>
      <c r="B160" s="2"/>
      <c r="C160" s="2"/>
      <c r="D160" s="2"/>
      <c r="E160" s="2"/>
      <c r="F160" s="6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2"/>
      <c r="B161" s="2"/>
      <c r="C161" s="2"/>
      <c r="D161" s="2"/>
      <c r="E161" s="2"/>
      <c r="F161" s="6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2"/>
      <c r="B162" s="2"/>
      <c r="C162" s="2"/>
      <c r="D162" s="2"/>
      <c r="E162" s="2"/>
      <c r="F162" s="6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2"/>
      <c r="B163" s="2"/>
      <c r="C163" s="2"/>
      <c r="D163" s="2"/>
      <c r="E163" s="2"/>
      <c r="F163" s="6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2"/>
      <c r="B164" s="2"/>
      <c r="C164" s="2"/>
      <c r="D164" s="2"/>
      <c r="E164" s="2"/>
      <c r="F164" s="6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2"/>
      <c r="B165" s="2"/>
      <c r="C165" s="2"/>
      <c r="D165" s="2"/>
      <c r="E165" s="2"/>
      <c r="F165" s="6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2"/>
      <c r="B166" s="2"/>
      <c r="C166" s="2"/>
      <c r="D166" s="2"/>
      <c r="E166" s="2"/>
      <c r="F166" s="6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2"/>
      <c r="B167" s="2"/>
      <c r="C167" s="2"/>
      <c r="D167" s="2"/>
      <c r="E167" s="2"/>
      <c r="F167" s="6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2"/>
      <c r="B168" s="2"/>
      <c r="C168" s="2"/>
      <c r="D168" s="2"/>
      <c r="E168" s="2"/>
      <c r="F168" s="6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2"/>
      <c r="B169" s="2"/>
      <c r="C169" s="2"/>
      <c r="D169" s="2"/>
      <c r="E169" s="2"/>
      <c r="F169" s="6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2"/>
      <c r="B170" s="2"/>
      <c r="C170" s="2"/>
      <c r="D170" s="2"/>
      <c r="E170" s="2"/>
      <c r="F170" s="6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2"/>
      <c r="B171" s="2"/>
      <c r="C171" s="2"/>
      <c r="D171" s="2"/>
      <c r="E171" s="2"/>
      <c r="F171" s="6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2"/>
      <c r="B172" s="2"/>
      <c r="C172" s="2"/>
      <c r="D172" s="2"/>
      <c r="E172" s="2"/>
      <c r="F172" s="6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2"/>
      <c r="B173" s="2"/>
      <c r="C173" s="2"/>
      <c r="D173" s="2"/>
      <c r="E173" s="2"/>
      <c r="F173" s="6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2"/>
      <c r="B174" s="2"/>
      <c r="C174" s="2"/>
      <c r="D174" s="2"/>
      <c r="E174" s="2"/>
      <c r="F174" s="6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2"/>
      <c r="B175" s="2"/>
      <c r="C175" s="2"/>
      <c r="D175" s="2"/>
      <c r="E175" s="2"/>
      <c r="F175" s="6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2"/>
      <c r="B176" s="2"/>
      <c r="C176" s="2"/>
      <c r="D176" s="2"/>
      <c r="E176" s="2"/>
      <c r="F176" s="6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2"/>
      <c r="B177" s="2"/>
      <c r="C177" s="2"/>
      <c r="D177" s="2"/>
      <c r="E177" s="2"/>
      <c r="F177" s="6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2"/>
      <c r="B178" s="2"/>
      <c r="C178" s="2"/>
      <c r="D178" s="2"/>
      <c r="E178" s="2"/>
      <c r="F178" s="6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2"/>
      <c r="B179" s="2"/>
      <c r="C179" s="2"/>
      <c r="D179" s="2"/>
      <c r="E179" s="2"/>
      <c r="F179" s="6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2"/>
      <c r="B180" s="2"/>
      <c r="C180" s="2"/>
      <c r="D180" s="2"/>
      <c r="E180" s="2"/>
      <c r="F180" s="6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2"/>
      <c r="B181" s="2"/>
      <c r="C181" s="2"/>
      <c r="D181" s="2"/>
      <c r="E181" s="2"/>
      <c r="F181" s="6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2"/>
      <c r="B182" s="2"/>
      <c r="C182" s="2"/>
      <c r="D182" s="2"/>
      <c r="E182" s="2"/>
      <c r="F182" s="6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2"/>
      <c r="B183" s="2"/>
      <c r="C183" s="2"/>
      <c r="D183" s="2"/>
      <c r="E183" s="2"/>
      <c r="F183" s="6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2"/>
      <c r="B184" s="2"/>
      <c r="C184" s="2"/>
      <c r="D184" s="2"/>
      <c r="E184" s="2"/>
      <c r="F184" s="6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2"/>
      <c r="B185" s="2"/>
      <c r="C185" s="2"/>
      <c r="D185" s="2"/>
      <c r="E185" s="2"/>
      <c r="F185" s="6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2"/>
      <c r="B186" s="2"/>
      <c r="C186" s="2"/>
      <c r="D186" s="2"/>
      <c r="E186" s="2"/>
      <c r="F186" s="6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2"/>
      <c r="B187" s="2"/>
      <c r="C187" s="2"/>
      <c r="D187" s="2"/>
      <c r="E187" s="2"/>
      <c r="F187" s="6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2"/>
      <c r="B188" s="2"/>
      <c r="C188" s="2"/>
      <c r="D188" s="2"/>
      <c r="E188" s="2"/>
      <c r="F188" s="6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2"/>
      <c r="B189" s="2"/>
      <c r="C189" s="2"/>
      <c r="D189" s="2"/>
      <c r="E189" s="2"/>
      <c r="F189" s="6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2"/>
      <c r="B190" s="2"/>
      <c r="C190" s="2"/>
      <c r="D190" s="2"/>
      <c r="E190" s="2"/>
      <c r="F190" s="6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2"/>
      <c r="B191" s="2"/>
      <c r="C191" s="2"/>
      <c r="D191" s="2"/>
      <c r="E191" s="2"/>
      <c r="F191" s="6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2"/>
      <c r="B192" s="2"/>
      <c r="C192" s="2"/>
      <c r="D192" s="2"/>
      <c r="E192" s="2"/>
      <c r="F192" s="6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2"/>
      <c r="B193" s="2"/>
      <c r="C193" s="2"/>
      <c r="D193" s="2"/>
      <c r="E193" s="2"/>
      <c r="F193" s="6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2"/>
      <c r="B194" s="2"/>
      <c r="C194" s="2"/>
      <c r="D194" s="2"/>
      <c r="E194" s="2"/>
      <c r="F194" s="6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2"/>
      <c r="B195" s="2"/>
      <c r="C195" s="2"/>
      <c r="D195" s="2"/>
      <c r="E195" s="2"/>
      <c r="F195" s="6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2"/>
      <c r="B196" s="2"/>
      <c r="C196" s="2"/>
      <c r="D196" s="2"/>
      <c r="E196" s="2"/>
      <c r="F196" s="6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2"/>
      <c r="B197" s="2"/>
      <c r="C197" s="2"/>
      <c r="D197" s="2"/>
      <c r="E197" s="2"/>
      <c r="F197" s="6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2"/>
      <c r="B198" s="2"/>
      <c r="C198" s="2"/>
      <c r="D198" s="2"/>
      <c r="E198" s="2"/>
      <c r="F198" s="6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2"/>
      <c r="B199" s="2"/>
      <c r="C199" s="2"/>
      <c r="D199" s="2"/>
      <c r="E199" s="2"/>
      <c r="F199" s="6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2"/>
      <c r="B200" s="2"/>
      <c r="C200" s="2"/>
      <c r="D200" s="2"/>
      <c r="E200" s="2"/>
      <c r="F200" s="6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2"/>
      <c r="B201" s="2"/>
      <c r="C201" s="2"/>
      <c r="D201" s="2"/>
      <c r="E201" s="2"/>
      <c r="F201" s="6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2"/>
      <c r="B202" s="2"/>
      <c r="C202" s="2"/>
      <c r="D202" s="2"/>
      <c r="E202" s="2"/>
      <c r="F202" s="6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2"/>
      <c r="B203" s="2"/>
      <c r="C203" s="2"/>
      <c r="D203" s="2"/>
      <c r="E203" s="2"/>
      <c r="F203" s="6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2"/>
      <c r="B204" s="2"/>
      <c r="C204" s="2"/>
      <c r="D204" s="2"/>
      <c r="E204" s="2"/>
      <c r="F204" s="6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2"/>
      <c r="B205" s="2"/>
      <c r="C205" s="2"/>
      <c r="D205" s="2"/>
      <c r="E205" s="2"/>
      <c r="F205" s="6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2"/>
      <c r="B206" s="2"/>
      <c r="C206" s="2"/>
      <c r="D206" s="2"/>
      <c r="E206" s="2"/>
      <c r="F206" s="6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2"/>
      <c r="B207" s="2"/>
      <c r="C207" s="2"/>
      <c r="D207" s="2"/>
      <c r="E207" s="2"/>
      <c r="F207" s="6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2"/>
      <c r="B208" s="2"/>
      <c r="C208" s="2"/>
      <c r="D208" s="2"/>
      <c r="E208" s="2"/>
      <c r="F208" s="6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2"/>
      <c r="B209" s="2"/>
      <c r="C209" s="2"/>
      <c r="D209" s="2"/>
      <c r="E209" s="2"/>
      <c r="F209" s="6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2"/>
      <c r="B210" s="2"/>
      <c r="C210" s="2"/>
      <c r="D210" s="2"/>
      <c r="E210" s="2"/>
      <c r="F210" s="6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2"/>
      <c r="B211" s="2"/>
      <c r="C211" s="2"/>
      <c r="D211" s="2"/>
      <c r="E211" s="2"/>
      <c r="F211" s="6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2"/>
      <c r="B212" s="2"/>
      <c r="C212" s="2"/>
      <c r="D212" s="2"/>
      <c r="E212" s="2"/>
      <c r="F212" s="6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2"/>
      <c r="B213" s="2"/>
      <c r="C213" s="2"/>
      <c r="D213" s="2"/>
      <c r="E213" s="2"/>
      <c r="F213" s="6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2"/>
      <c r="B214" s="2"/>
      <c r="C214" s="2"/>
      <c r="D214" s="2"/>
      <c r="E214" s="2"/>
      <c r="F214" s="6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2"/>
      <c r="B215" s="2"/>
      <c r="C215" s="2"/>
      <c r="D215" s="2"/>
      <c r="E215" s="2"/>
      <c r="F215" s="6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2"/>
      <c r="B216" s="2"/>
      <c r="C216" s="2"/>
      <c r="D216" s="2"/>
      <c r="E216" s="2"/>
      <c r="F216" s="6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2"/>
      <c r="B217" s="2"/>
      <c r="C217" s="2"/>
      <c r="D217" s="2"/>
      <c r="E217" s="2"/>
      <c r="F217" s="6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2"/>
      <c r="B218" s="2"/>
      <c r="C218" s="2"/>
      <c r="D218" s="2"/>
      <c r="E218" s="2"/>
      <c r="F218" s="6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2"/>
      <c r="B219" s="2"/>
      <c r="C219" s="2"/>
      <c r="D219" s="2"/>
      <c r="E219" s="2"/>
      <c r="F219" s="6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2"/>
      <c r="B220" s="2"/>
      <c r="C220" s="2"/>
      <c r="D220" s="2"/>
      <c r="E220" s="2"/>
      <c r="F220" s="6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2"/>
      <c r="B221" s="2"/>
      <c r="C221" s="2"/>
      <c r="D221" s="2"/>
      <c r="E221" s="2"/>
      <c r="F221" s="6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2"/>
      <c r="B222" s="2"/>
      <c r="C222" s="2"/>
      <c r="D222" s="2"/>
      <c r="E222" s="2"/>
      <c r="F222" s="6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2"/>
      <c r="B223" s="2"/>
      <c r="C223" s="2"/>
      <c r="D223" s="2"/>
      <c r="E223" s="2"/>
      <c r="F223" s="6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2"/>
      <c r="B224" s="2"/>
      <c r="C224" s="2"/>
      <c r="D224" s="2"/>
      <c r="E224" s="2"/>
      <c r="F224" s="6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2"/>
      <c r="B225" s="2"/>
      <c r="C225" s="2"/>
      <c r="D225" s="2"/>
      <c r="E225" s="2"/>
      <c r="F225" s="6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2"/>
      <c r="B226" s="2"/>
      <c r="C226" s="2"/>
      <c r="D226" s="2"/>
      <c r="E226" s="2"/>
      <c r="F226" s="6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2"/>
      <c r="B227" s="2"/>
      <c r="C227" s="2"/>
      <c r="D227" s="2"/>
      <c r="E227" s="2"/>
      <c r="F227" s="6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2"/>
      <c r="B228" s="2"/>
      <c r="C228" s="2"/>
      <c r="D228" s="2"/>
      <c r="E228" s="2"/>
      <c r="F228" s="6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2"/>
      <c r="B229" s="2"/>
      <c r="C229" s="2"/>
      <c r="D229" s="2"/>
      <c r="E229" s="2"/>
      <c r="F229" s="6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2"/>
      <c r="B230" s="2"/>
      <c r="C230" s="2"/>
      <c r="D230" s="2"/>
      <c r="E230" s="2"/>
      <c r="F230" s="6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2"/>
      <c r="B231" s="2"/>
      <c r="C231" s="2"/>
      <c r="D231" s="2"/>
      <c r="E231" s="2"/>
      <c r="F231" s="6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2"/>
      <c r="B232" s="2"/>
      <c r="C232" s="2"/>
      <c r="D232" s="2"/>
      <c r="E232" s="2"/>
      <c r="F232" s="6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2"/>
      <c r="B233" s="2"/>
      <c r="C233" s="2"/>
      <c r="D233" s="2"/>
      <c r="E233" s="2"/>
      <c r="F233" s="6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2"/>
      <c r="B234" s="2"/>
      <c r="C234" s="2"/>
      <c r="D234" s="2"/>
      <c r="E234" s="2"/>
      <c r="F234" s="6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2"/>
      <c r="B235" s="2"/>
      <c r="C235" s="2"/>
      <c r="D235" s="2"/>
      <c r="E235" s="2"/>
      <c r="F235" s="6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2"/>
      <c r="B236" s="2"/>
      <c r="C236" s="2"/>
      <c r="D236" s="2"/>
      <c r="E236" s="2"/>
      <c r="F236" s="6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2"/>
      <c r="B237" s="2"/>
      <c r="C237" s="2"/>
      <c r="D237" s="2"/>
      <c r="E237" s="2"/>
      <c r="F237" s="6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2"/>
      <c r="B238" s="2"/>
      <c r="C238" s="2"/>
      <c r="D238" s="2"/>
      <c r="E238" s="2"/>
      <c r="F238" s="6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2"/>
      <c r="B239" s="2"/>
      <c r="C239" s="2"/>
      <c r="D239" s="2"/>
      <c r="E239" s="2"/>
      <c r="F239" s="6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2"/>
      <c r="B240" s="2"/>
      <c r="C240" s="2"/>
      <c r="D240" s="2"/>
      <c r="E240" s="2"/>
      <c r="F240" s="6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2"/>
      <c r="B241" s="2"/>
      <c r="C241" s="2"/>
      <c r="D241" s="2"/>
      <c r="E241" s="2"/>
      <c r="F241" s="6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2"/>
      <c r="B242" s="2"/>
      <c r="C242" s="2"/>
      <c r="D242" s="2"/>
      <c r="E242" s="2"/>
      <c r="F242" s="6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2"/>
      <c r="B243" s="2"/>
      <c r="C243" s="2"/>
      <c r="D243" s="2"/>
      <c r="E243" s="2"/>
      <c r="F243" s="6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2"/>
      <c r="B244" s="2"/>
      <c r="C244" s="2"/>
      <c r="D244" s="2"/>
      <c r="E244" s="2"/>
      <c r="F244" s="6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2"/>
      <c r="B245" s="2"/>
      <c r="C245" s="2"/>
      <c r="D245" s="2"/>
      <c r="E245" s="2"/>
      <c r="F245" s="6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2"/>
      <c r="B246" s="2"/>
      <c r="C246" s="2"/>
      <c r="D246" s="2"/>
      <c r="E246" s="2"/>
      <c r="F246" s="6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2"/>
      <c r="B247" s="2"/>
      <c r="C247" s="2"/>
      <c r="D247" s="2"/>
      <c r="E247" s="2"/>
      <c r="F247" s="6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2"/>
      <c r="B248" s="2"/>
      <c r="C248" s="2"/>
      <c r="D248" s="2"/>
      <c r="E248" s="2"/>
      <c r="F248" s="6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2"/>
      <c r="B249" s="2"/>
      <c r="C249" s="2"/>
      <c r="D249" s="2"/>
      <c r="E249" s="2"/>
      <c r="F249" s="6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2"/>
      <c r="B250" s="2"/>
      <c r="C250" s="2"/>
      <c r="D250" s="2"/>
      <c r="E250" s="2"/>
      <c r="F250" s="6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2"/>
      <c r="B251" s="2"/>
      <c r="C251" s="2"/>
      <c r="D251" s="2"/>
      <c r="E251" s="2"/>
      <c r="F251" s="6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2"/>
      <c r="B252" s="2"/>
      <c r="C252" s="2"/>
      <c r="D252" s="2"/>
      <c r="E252" s="2"/>
      <c r="F252" s="6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2"/>
      <c r="B253" s="2"/>
      <c r="C253" s="2"/>
      <c r="D253" s="2"/>
      <c r="E253" s="2"/>
      <c r="F253" s="6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2"/>
      <c r="B254" s="2"/>
      <c r="C254" s="2"/>
      <c r="D254" s="2"/>
      <c r="E254" s="2"/>
      <c r="F254" s="6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2"/>
      <c r="B255" s="2"/>
      <c r="C255" s="2"/>
      <c r="D255" s="2"/>
      <c r="E255" s="2"/>
      <c r="F255" s="6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2"/>
      <c r="B256" s="2"/>
      <c r="C256" s="2"/>
      <c r="D256" s="2"/>
      <c r="E256" s="2"/>
      <c r="F256" s="6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2"/>
      <c r="B257" s="2"/>
      <c r="C257" s="2"/>
      <c r="D257" s="2"/>
      <c r="E257" s="2"/>
      <c r="F257" s="6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2"/>
      <c r="B258" s="2"/>
      <c r="C258" s="2"/>
      <c r="D258" s="2"/>
      <c r="E258" s="2"/>
      <c r="F258" s="6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2"/>
      <c r="B259" s="2"/>
      <c r="C259" s="2"/>
      <c r="D259" s="2"/>
      <c r="E259" s="2"/>
      <c r="F259" s="6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2"/>
      <c r="B260" s="2"/>
      <c r="C260" s="2"/>
      <c r="D260" s="2"/>
      <c r="E260" s="2"/>
      <c r="F260" s="6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2"/>
      <c r="B261" s="2"/>
      <c r="C261" s="2"/>
      <c r="D261" s="2"/>
      <c r="E261" s="2"/>
      <c r="F261" s="6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2"/>
      <c r="B262" s="2"/>
      <c r="C262" s="2"/>
      <c r="D262" s="2"/>
      <c r="E262" s="2"/>
      <c r="F262" s="6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2"/>
      <c r="B263" s="2"/>
      <c r="C263" s="2"/>
      <c r="D263" s="2"/>
      <c r="E263" s="2"/>
      <c r="F263" s="6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2"/>
      <c r="B264" s="2"/>
      <c r="C264" s="2"/>
      <c r="D264" s="2"/>
      <c r="E264" s="2"/>
      <c r="F264" s="6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2"/>
      <c r="B265" s="2"/>
      <c r="C265" s="2"/>
      <c r="D265" s="2"/>
      <c r="E265" s="2"/>
      <c r="F265" s="6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2"/>
      <c r="B266" s="2"/>
      <c r="C266" s="2"/>
      <c r="D266" s="2"/>
      <c r="E266" s="2"/>
      <c r="F266" s="6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2"/>
      <c r="B267" s="2"/>
      <c r="C267" s="2"/>
      <c r="D267" s="2"/>
      <c r="E267" s="2"/>
      <c r="F267" s="6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2"/>
      <c r="B268" s="2"/>
      <c r="C268" s="2"/>
      <c r="D268" s="2"/>
      <c r="E268" s="2"/>
      <c r="F268" s="6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2"/>
      <c r="B269" s="2"/>
      <c r="C269" s="2"/>
      <c r="D269" s="2"/>
      <c r="E269" s="2"/>
      <c r="F269" s="6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2"/>
      <c r="B270" s="2"/>
      <c r="C270" s="2"/>
      <c r="D270" s="2"/>
      <c r="E270" s="2"/>
      <c r="F270" s="6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2"/>
      <c r="B271" s="2"/>
      <c r="C271" s="2"/>
      <c r="D271" s="2"/>
      <c r="E271" s="2"/>
      <c r="F271" s="6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2"/>
      <c r="B272" s="2"/>
      <c r="C272" s="2"/>
      <c r="D272" s="2"/>
      <c r="E272" s="2"/>
      <c r="F272" s="6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2"/>
      <c r="B273" s="2"/>
      <c r="C273" s="2"/>
      <c r="D273" s="2"/>
      <c r="E273" s="2"/>
      <c r="F273" s="6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2"/>
      <c r="B274" s="2"/>
      <c r="C274" s="2"/>
      <c r="D274" s="2"/>
      <c r="E274" s="2"/>
      <c r="F274" s="6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2"/>
      <c r="B275" s="2"/>
      <c r="C275" s="2"/>
      <c r="D275" s="2"/>
      <c r="E275" s="2"/>
      <c r="F275" s="6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2"/>
      <c r="B276" s="2"/>
      <c r="C276" s="2"/>
      <c r="D276" s="2"/>
      <c r="E276" s="2"/>
      <c r="F276" s="6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2"/>
      <c r="B277" s="2"/>
      <c r="C277" s="2"/>
      <c r="D277" s="2"/>
      <c r="E277" s="2"/>
      <c r="F277" s="6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2"/>
      <c r="B278" s="2"/>
      <c r="C278" s="2"/>
      <c r="D278" s="2"/>
      <c r="E278" s="2"/>
      <c r="F278" s="6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2"/>
      <c r="B279" s="2"/>
      <c r="C279" s="2"/>
      <c r="D279" s="2"/>
      <c r="E279" s="2"/>
      <c r="F279" s="6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2"/>
      <c r="B280" s="2"/>
      <c r="C280" s="2"/>
      <c r="D280" s="2"/>
      <c r="E280" s="2"/>
      <c r="F280" s="6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2"/>
      <c r="B281" s="2"/>
      <c r="C281" s="2"/>
      <c r="D281" s="2"/>
      <c r="E281" s="2"/>
      <c r="F281" s="6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2"/>
      <c r="B282" s="2"/>
      <c r="C282" s="2"/>
      <c r="D282" s="2"/>
      <c r="E282" s="2"/>
      <c r="F282" s="6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2"/>
      <c r="B283" s="2"/>
      <c r="C283" s="2"/>
      <c r="D283" s="2"/>
      <c r="E283" s="2"/>
      <c r="F283" s="6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2"/>
      <c r="B284" s="2"/>
      <c r="C284" s="2"/>
      <c r="D284" s="2"/>
      <c r="E284" s="2"/>
      <c r="F284" s="6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2"/>
      <c r="B285" s="2"/>
      <c r="C285" s="2"/>
      <c r="D285" s="2"/>
      <c r="E285" s="2"/>
      <c r="F285" s="6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2"/>
      <c r="B286" s="2"/>
      <c r="C286" s="2"/>
      <c r="D286" s="2"/>
      <c r="E286" s="2"/>
      <c r="F286" s="6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2"/>
      <c r="B287" s="2"/>
      <c r="C287" s="2"/>
      <c r="D287" s="2"/>
      <c r="E287" s="2"/>
      <c r="F287" s="6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2"/>
      <c r="B288" s="2"/>
      <c r="C288" s="2"/>
      <c r="D288" s="2"/>
      <c r="E288" s="2"/>
      <c r="F288" s="6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2"/>
      <c r="B289" s="2"/>
      <c r="C289" s="2"/>
      <c r="D289" s="2"/>
      <c r="E289" s="2"/>
      <c r="F289" s="6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2"/>
      <c r="B290" s="2"/>
      <c r="C290" s="2"/>
      <c r="D290" s="2"/>
      <c r="E290" s="2"/>
      <c r="F290" s="6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2"/>
      <c r="B291" s="2"/>
      <c r="C291" s="2"/>
      <c r="D291" s="2"/>
      <c r="E291" s="2"/>
      <c r="F291" s="6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2"/>
      <c r="B292" s="2"/>
      <c r="C292" s="2"/>
      <c r="D292" s="2"/>
      <c r="E292" s="2"/>
      <c r="F292" s="6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2"/>
      <c r="B293" s="2"/>
      <c r="C293" s="2"/>
      <c r="D293" s="2"/>
      <c r="E293" s="2"/>
      <c r="F293" s="6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2"/>
      <c r="B294" s="2"/>
      <c r="C294" s="2"/>
      <c r="D294" s="2"/>
      <c r="E294" s="2"/>
      <c r="F294" s="6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2"/>
      <c r="B295" s="2"/>
      <c r="C295" s="2"/>
      <c r="D295" s="2"/>
      <c r="E295" s="2"/>
      <c r="F295" s="6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2"/>
      <c r="B296" s="2"/>
      <c r="C296" s="2"/>
      <c r="D296" s="2"/>
      <c r="E296" s="2"/>
      <c r="F296" s="6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2"/>
      <c r="B297" s="2"/>
      <c r="C297" s="2"/>
      <c r="D297" s="2"/>
      <c r="E297" s="2"/>
      <c r="F297" s="6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2"/>
      <c r="B298" s="2"/>
      <c r="C298" s="2"/>
      <c r="D298" s="2"/>
      <c r="E298" s="2"/>
      <c r="F298" s="6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2"/>
      <c r="B299" s="2"/>
      <c r="C299" s="2"/>
      <c r="D299" s="2"/>
      <c r="E299" s="2"/>
      <c r="F299" s="6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2"/>
      <c r="B300" s="2"/>
      <c r="C300" s="2"/>
      <c r="D300" s="2"/>
      <c r="E300" s="2"/>
      <c r="F300" s="6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2"/>
      <c r="B301" s="2"/>
      <c r="C301" s="2"/>
      <c r="D301" s="2"/>
      <c r="E301" s="2"/>
      <c r="F301" s="6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2"/>
      <c r="B302" s="2"/>
      <c r="C302" s="2"/>
      <c r="D302" s="2"/>
      <c r="E302" s="2"/>
      <c r="F302" s="6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2"/>
      <c r="B303" s="2"/>
      <c r="C303" s="2"/>
      <c r="D303" s="2"/>
      <c r="E303" s="2"/>
      <c r="F303" s="6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2"/>
      <c r="B304" s="2"/>
      <c r="C304" s="2"/>
      <c r="D304" s="2"/>
      <c r="E304" s="2"/>
      <c r="F304" s="6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2"/>
      <c r="B305" s="2"/>
      <c r="C305" s="2"/>
      <c r="D305" s="2"/>
      <c r="E305" s="2"/>
      <c r="F305" s="6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2"/>
      <c r="B306" s="2"/>
      <c r="C306" s="2"/>
      <c r="D306" s="2"/>
      <c r="E306" s="2"/>
      <c r="F306" s="6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2"/>
      <c r="B307" s="2"/>
      <c r="C307" s="2"/>
      <c r="D307" s="2"/>
      <c r="E307" s="2"/>
      <c r="F307" s="6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2"/>
      <c r="B308" s="2"/>
      <c r="C308" s="2"/>
      <c r="D308" s="2"/>
      <c r="E308" s="2"/>
      <c r="F308" s="6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2"/>
      <c r="B309" s="2"/>
      <c r="C309" s="2"/>
      <c r="D309" s="2"/>
      <c r="E309" s="2"/>
      <c r="F309" s="6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2"/>
      <c r="B310" s="2"/>
      <c r="C310" s="2"/>
      <c r="D310" s="2"/>
      <c r="E310" s="2"/>
      <c r="F310" s="6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2"/>
      <c r="B311" s="2"/>
      <c r="C311" s="2"/>
      <c r="D311" s="2"/>
      <c r="E311" s="2"/>
      <c r="F311" s="6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2"/>
      <c r="B312" s="2"/>
      <c r="C312" s="2"/>
      <c r="D312" s="2"/>
      <c r="E312" s="2"/>
      <c r="F312" s="6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2"/>
      <c r="B313" s="2"/>
      <c r="C313" s="2"/>
      <c r="D313" s="2"/>
      <c r="E313" s="2"/>
      <c r="F313" s="6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2"/>
      <c r="B314" s="2"/>
      <c r="C314" s="2"/>
      <c r="D314" s="2"/>
      <c r="E314" s="2"/>
      <c r="F314" s="6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2"/>
      <c r="B315" s="2"/>
      <c r="C315" s="2"/>
      <c r="D315" s="2"/>
      <c r="E315" s="2"/>
      <c r="F315" s="6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2"/>
      <c r="B316" s="2"/>
      <c r="C316" s="2"/>
      <c r="D316" s="2"/>
      <c r="E316" s="2"/>
      <c r="F316" s="6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2"/>
      <c r="B317" s="2"/>
      <c r="C317" s="2"/>
      <c r="D317" s="2"/>
      <c r="E317" s="2"/>
      <c r="F317" s="6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2"/>
      <c r="B318" s="2"/>
      <c r="C318" s="2"/>
      <c r="D318" s="2"/>
      <c r="E318" s="2"/>
      <c r="F318" s="6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2"/>
      <c r="B319" s="2"/>
      <c r="C319" s="2"/>
      <c r="D319" s="2"/>
      <c r="E319" s="2"/>
      <c r="F319" s="6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2"/>
      <c r="B320" s="2"/>
      <c r="C320" s="2"/>
      <c r="D320" s="2"/>
      <c r="E320" s="2"/>
      <c r="F320" s="6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2"/>
      <c r="B321" s="2"/>
      <c r="C321" s="2"/>
      <c r="D321" s="2"/>
      <c r="E321" s="2"/>
      <c r="F321" s="6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2"/>
      <c r="B322" s="2"/>
      <c r="C322" s="2"/>
      <c r="D322" s="2"/>
      <c r="E322" s="2"/>
      <c r="F322" s="6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2"/>
      <c r="B323" s="2"/>
      <c r="C323" s="2"/>
      <c r="D323" s="2"/>
      <c r="E323" s="2"/>
      <c r="F323" s="6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2"/>
      <c r="B324" s="2"/>
      <c r="C324" s="2"/>
      <c r="D324" s="2"/>
      <c r="E324" s="2"/>
      <c r="F324" s="6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2"/>
      <c r="B325" s="2"/>
      <c r="C325" s="2"/>
      <c r="D325" s="2"/>
      <c r="E325" s="2"/>
      <c r="F325" s="6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2"/>
      <c r="B326" s="2"/>
      <c r="C326" s="2"/>
      <c r="D326" s="2"/>
      <c r="E326" s="2"/>
      <c r="F326" s="6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2"/>
      <c r="B327" s="2"/>
      <c r="C327" s="2"/>
      <c r="D327" s="2"/>
      <c r="E327" s="2"/>
      <c r="F327" s="6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2"/>
      <c r="B328" s="2"/>
      <c r="C328" s="2"/>
      <c r="D328" s="2"/>
      <c r="E328" s="2"/>
      <c r="F328" s="6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2"/>
      <c r="B329" s="2"/>
      <c r="C329" s="2"/>
      <c r="D329" s="2"/>
      <c r="E329" s="2"/>
      <c r="F329" s="6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2"/>
      <c r="B330" s="2"/>
      <c r="C330" s="2"/>
      <c r="D330" s="2"/>
      <c r="E330" s="2"/>
      <c r="F330" s="6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2"/>
      <c r="B331" s="2"/>
      <c r="C331" s="2"/>
      <c r="D331" s="2"/>
      <c r="E331" s="2"/>
      <c r="F331" s="6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2"/>
      <c r="B332" s="2"/>
      <c r="C332" s="2"/>
      <c r="D332" s="2"/>
      <c r="E332" s="2"/>
      <c r="F332" s="6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2"/>
      <c r="B333" s="2"/>
      <c r="C333" s="2"/>
      <c r="D333" s="2"/>
      <c r="E333" s="2"/>
      <c r="F333" s="6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2"/>
      <c r="B334" s="2"/>
      <c r="C334" s="2"/>
      <c r="D334" s="2"/>
      <c r="E334" s="2"/>
      <c r="F334" s="6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2"/>
      <c r="B335" s="2"/>
      <c r="C335" s="2"/>
      <c r="D335" s="2"/>
      <c r="E335" s="2"/>
      <c r="F335" s="6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2"/>
      <c r="B336" s="2"/>
      <c r="C336" s="2"/>
      <c r="D336" s="2"/>
      <c r="E336" s="2"/>
      <c r="F336" s="6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2"/>
      <c r="B337" s="2"/>
      <c r="C337" s="2"/>
      <c r="D337" s="2"/>
      <c r="E337" s="2"/>
      <c r="F337" s="6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2"/>
      <c r="B338" s="2"/>
      <c r="C338" s="2"/>
      <c r="D338" s="2"/>
      <c r="E338" s="2"/>
      <c r="F338" s="6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2"/>
      <c r="B339" s="2"/>
      <c r="C339" s="2"/>
      <c r="D339" s="2"/>
      <c r="E339" s="2"/>
      <c r="F339" s="6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2"/>
      <c r="B340" s="2"/>
      <c r="C340" s="2"/>
      <c r="D340" s="2"/>
      <c r="E340" s="2"/>
      <c r="F340" s="6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2"/>
      <c r="B341" s="2"/>
      <c r="C341" s="2"/>
      <c r="D341" s="2"/>
      <c r="E341" s="2"/>
      <c r="F341" s="6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2"/>
      <c r="B342" s="2"/>
      <c r="C342" s="2"/>
      <c r="D342" s="2"/>
      <c r="E342" s="2"/>
      <c r="F342" s="6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2"/>
      <c r="B343" s="2"/>
      <c r="C343" s="2"/>
      <c r="D343" s="2"/>
      <c r="E343" s="2"/>
      <c r="F343" s="6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2"/>
      <c r="B344" s="2"/>
      <c r="C344" s="2"/>
      <c r="D344" s="2"/>
      <c r="E344" s="2"/>
      <c r="F344" s="6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2"/>
      <c r="B345" s="2"/>
      <c r="C345" s="2"/>
      <c r="D345" s="2"/>
      <c r="E345" s="2"/>
      <c r="F345" s="6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2"/>
      <c r="B346" s="2"/>
      <c r="C346" s="2"/>
      <c r="D346" s="2"/>
      <c r="E346" s="2"/>
      <c r="F346" s="6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2"/>
      <c r="B347" s="2"/>
      <c r="C347" s="2"/>
      <c r="D347" s="2"/>
      <c r="E347" s="2"/>
      <c r="F347" s="6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2"/>
      <c r="B348" s="2"/>
      <c r="C348" s="2"/>
      <c r="D348" s="2"/>
      <c r="E348" s="2"/>
      <c r="F348" s="6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2"/>
      <c r="B349" s="2"/>
      <c r="C349" s="2"/>
      <c r="D349" s="2"/>
      <c r="E349" s="2"/>
      <c r="F349" s="6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2"/>
      <c r="B350" s="2"/>
      <c r="C350" s="2"/>
      <c r="D350" s="2"/>
      <c r="E350" s="2"/>
      <c r="F350" s="6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2"/>
      <c r="B351" s="2"/>
      <c r="C351" s="2"/>
      <c r="D351" s="2"/>
      <c r="E351" s="2"/>
      <c r="F351" s="6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2"/>
      <c r="B352" s="2"/>
      <c r="C352" s="2"/>
      <c r="D352" s="2"/>
      <c r="E352" s="2"/>
      <c r="F352" s="6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2"/>
      <c r="B353" s="2"/>
      <c r="C353" s="2"/>
      <c r="D353" s="2"/>
      <c r="E353" s="2"/>
      <c r="F353" s="6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2"/>
      <c r="B354" s="2"/>
      <c r="C354" s="2"/>
      <c r="D354" s="2"/>
      <c r="E354" s="2"/>
      <c r="F354" s="6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2"/>
      <c r="B355" s="2"/>
      <c r="C355" s="2"/>
      <c r="D355" s="2"/>
      <c r="E355" s="2"/>
      <c r="F355" s="6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2"/>
      <c r="B356" s="2"/>
      <c r="C356" s="2"/>
      <c r="D356" s="2"/>
      <c r="E356" s="2"/>
      <c r="F356" s="6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2"/>
      <c r="B357" s="2"/>
      <c r="C357" s="2"/>
      <c r="D357" s="2"/>
      <c r="E357" s="2"/>
      <c r="F357" s="6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2"/>
      <c r="B358" s="2"/>
      <c r="C358" s="2"/>
      <c r="D358" s="2"/>
      <c r="E358" s="2"/>
      <c r="F358" s="6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2"/>
      <c r="B359" s="2"/>
      <c r="C359" s="2"/>
      <c r="D359" s="2"/>
      <c r="E359" s="2"/>
      <c r="F359" s="6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2"/>
      <c r="B360" s="2"/>
      <c r="C360" s="2"/>
      <c r="D360" s="2"/>
      <c r="E360" s="2"/>
      <c r="F360" s="6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2"/>
      <c r="B361" s="2"/>
      <c r="C361" s="2"/>
      <c r="D361" s="2"/>
      <c r="E361" s="2"/>
      <c r="F361" s="6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2"/>
      <c r="B362" s="2"/>
      <c r="C362" s="2"/>
      <c r="D362" s="2"/>
      <c r="E362" s="2"/>
      <c r="F362" s="6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2"/>
      <c r="B363" s="2"/>
      <c r="C363" s="2"/>
      <c r="D363" s="2"/>
      <c r="E363" s="2"/>
      <c r="F363" s="6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2"/>
      <c r="B364" s="2"/>
      <c r="C364" s="2"/>
      <c r="D364" s="2"/>
      <c r="E364" s="2"/>
      <c r="F364" s="6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2"/>
      <c r="B365" s="2"/>
      <c r="C365" s="2"/>
      <c r="D365" s="2"/>
      <c r="E365" s="2"/>
      <c r="F365" s="6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2"/>
      <c r="B366" s="2"/>
      <c r="C366" s="2"/>
      <c r="D366" s="2"/>
      <c r="E366" s="2"/>
      <c r="F366" s="6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2"/>
      <c r="B367" s="2"/>
      <c r="C367" s="2"/>
      <c r="D367" s="2"/>
      <c r="E367" s="2"/>
      <c r="F367" s="6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2"/>
      <c r="B368" s="2"/>
      <c r="C368" s="2"/>
      <c r="D368" s="2"/>
      <c r="E368" s="2"/>
      <c r="F368" s="6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2"/>
      <c r="B369" s="2"/>
      <c r="C369" s="2"/>
      <c r="D369" s="2"/>
      <c r="E369" s="2"/>
      <c r="F369" s="6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2"/>
      <c r="B370" s="2"/>
      <c r="C370" s="2"/>
      <c r="D370" s="2"/>
      <c r="E370" s="2"/>
      <c r="F370" s="6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2"/>
      <c r="B371" s="2"/>
      <c r="C371" s="2"/>
      <c r="D371" s="2"/>
      <c r="E371" s="2"/>
      <c r="F371" s="6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2"/>
      <c r="B372" s="2"/>
      <c r="C372" s="2"/>
      <c r="D372" s="2"/>
      <c r="E372" s="2"/>
      <c r="F372" s="6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2"/>
      <c r="B373" s="2"/>
      <c r="C373" s="2"/>
      <c r="D373" s="2"/>
      <c r="E373" s="2"/>
      <c r="F373" s="6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2"/>
      <c r="B374" s="2"/>
      <c r="C374" s="2"/>
      <c r="D374" s="2"/>
      <c r="E374" s="2"/>
      <c r="F374" s="6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2"/>
      <c r="B375" s="2"/>
      <c r="C375" s="2"/>
      <c r="D375" s="2"/>
      <c r="E375" s="2"/>
      <c r="F375" s="6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2"/>
      <c r="B376" s="2"/>
      <c r="C376" s="2"/>
      <c r="D376" s="2"/>
      <c r="E376" s="2"/>
      <c r="F376" s="6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2"/>
      <c r="B377" s="2"/>
      <c r="C377" s="2"/>
      <c r="D377" s="2"/>
      <c r="E377" s="2"/>
      <c r="F377" s="6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2"/>
      <c r="B378" s="2"/>
      <c r="C378" s="2"/>
      <c r="D378" s="2"/>
      <c r="E378" s="2"/>
      <c r="F378" s="6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2"/>
      <c r="B379" s="2"/>
      <c r="C379" s="2"/>
      <c r="D379" s="2"/>
      <c r="E379" s="2"/>
      <c r="F379" s="6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2"/>
      <c r="B380" s="2"/>
      <c r="C380" s="2"/>
      <c r="D380" s="2"/>
      <c r="E380" s="2"/>
      <c r="F380" s="6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2"/>
      <c r="B381" s="2"/>
      <c r="C381" s="2"/>
      <c r="D381" s="2"/>
      <c r="E381" s="2"/>
      <c r="F381" s="6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2"/>
      <c r="B382" s="2"/>
      <c r="C382" s="2"/>
      <c r="D382" s="2"/>
      <c r="E382" s="2"/>
      <c r="F382" s="6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2"/>
      <c r="B383" s="2"/>
      <c r="C383" s="2"/>
      <c r="D383" s="2"/>
      <c r="E383" s="2"/>
      <c r="F383" s="6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2"/>
      <c r="B384" s="2"/>
      <c r="C384" s="2"/>
      <c r="D384" s="2"/>
      <c r="E384" s="2"/>
      <c r="F384" s="6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2"/>
      <c r="B385" s="2"/>
      <c r="C385" s="2"/>
      <c r="D385" s="2"/>
      <c r="E385" s="2"/>
      <c r="F385" s="6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2"/>
      <c r="B386" s="2"/>
      <c r="C386" s="2"/>
      <c r="D386" s="2"/>
      <c r="E386" s="2"/>
      <c r="F386" s="6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2"/>
      <c r="B387" s="2"/>
      <c r="C387" s="2"/>
      <c r="D387" s="2"/>
      <c r="E387" s="2"/>
      <c r="F387" s="6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2"/>
      <c r="B388" s="2"/>
      <c r="C388" s="2"/>
      <c r="D388" s="2"/>
      <c r="E388" s="2"/>
      <c r="F388" s="6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2"/>
      <c r="B389" s="2"/>
      <c r="C389" s="2"/>
      <c r="D389" s="2"/>
      <c r="E389" s="2"/>
      <c r="F389" s="6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2"/>
      <c r="B390" s="2"/>
      <c r="C390" s="2"/>
      <c r="D390" s="2"/>
      <c r="E390" s="2"/>
      <c r="F390" s="6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2"/>
      <c r="B391" s="2"/>
      <c r="C391" s="2"/>
      <c r="D391" s="2"/>
      <c r="E391" s="2"/>
      <c r="F391" s="6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2"/>
      <c r="B392" s="2"/>
      <c r="C392" s="2"/>
      <c r="D392" s="2"/>
      <c r="E392" s="2"/>
      <c r="F392" s="6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2"/>
      <c r="B393" s="2"/>
      <c r="C393" s="2"/>
      <c r="D393" s="2"/>
      <c r="E393" s="2"/>
      <c r="F393" s="6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2"/>
      <c r="B394" s="2"/>
      <c r="C394" s="2"/>
      <c r="D394" s="2"/>
      <c r="E394" s="2"/>
      <c r="F394" s="6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2"/>
      <c r="B395" s="2"/>
      <c r="C395" s="2"/>
      <c r="D395" s="2"/>
      <c r="E395" s="2"/>
      <c r="F395" s="6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2"/>
      <c r="B396" s="2"/>
      <c r="C396" s="2"/>
      <c r="D396" s="2"/>
      <c r="E396" s="2"/>
      <c r="F396" s="6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2"/>
      <c r="B397" s="2"/>
      <c r="C397" s="2"/>
      <c r="D397" s="2"/>
      <c r="E397" s="2"/>
      <c r="F397" s="6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2"/>
      <c r="B398" s="2"/>
      <c r="C398" s="2"/>
      <c r="D398" s="2"/>
      <c r="E398" s="2"/>
      <c r="F398" s="6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2"/>
      <c r="B399" s="2"/>
      <c r="C399" s="2"/>
      <c r="D399" s="2"/>
      <c r="E399" s="2"/>
      <c r="F399" s="6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2"/>
      <c r="B400" s="2"/>
      <c r="C400" s="2"/>
      <c r="D400" s="2"/>
      <c r="E400" s="2"/>
      <c r="F400" s="6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2"/>
      <c r="B401" s="2"/>
      <c r="C401" s="2"/>
      <c r="D401" s="2"/>
      <c r="E401" s="2"/>
      <c r="F401" s="6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2"/>
      <c r="B402" s="2"/>
      <c r="C402" s="2"/>
      <c r="D402" s="2"/>
      <c r="E402" s="2"/>
      <c r="F402" s="6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2"/>
      <c r="B403" s="2"/>
      <c r="C403" s="2"/>
      <c r="D403" s="2"/>
      <c r="E403" s="2"/>
      <c r="F403" s="6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2"/>
      <c r="B404" s="2"/>
      <c r="C404" s="2"/>
      <c r="D404" s="2"/>
      <c r="E404" s="2"/>
      <c r="F404" s="6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2"/>
      <c r="B405" s="2"/>
      <c r="C405" s="2"/>
      <c r="D405" s="2"/>
      <c r="E405" s="2"/>
      <c r="F405" s="6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2"/>
      <c r="B406" s="2"/>
      <c r="C406" s="2"/>
      <c r="D406" s="2"/>
      <c r="E406" s="2"/>
      <c r="F406" s="6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2"/>
      <c r="B407" s="2"/>
      <c r="C407" s="2"/>
      <c r="D407" s="2"/>
      <c r="E407" s="2"/>
      <c r="F407" s="6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2"/>
      <c r="B408" s="2"/>
      <c r="C408" s="2"/>
      <c r="D408" s="2"/>
      <c r="E408" s="2"/>
      <c r="F408" s="6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2"/>
      <c r="B409" s="2"/>
      <c r="C409" s="2"/>
      <c r="D409" s="2"/>
      <c r="E409" s="2"/>
      <c r="F409" s="6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2"/>
      <c r="B410" s="2"/>
      <c r="C410" s="2"/>
      <c r="D410" s="2"/>
      <c r="E410" s="2"/>
      <c r="F410" s="6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2"/>
      <c r="B411" s="2"/>
      <c r="C411" s="2"/>
      <c r="D411" s="2"/>
      <c r="E411" s="2"/>
      <c r="F411" s="6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2"/>
      <c r="B412" s="2"/>
      <c r="C412" s="2"/>
      <c r="D412" s="2"/>
      <c r="E412" s="2"/>
      <c r="F412" s="6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2"/>
      <c r="B413" s="2"/>
      <c r="C413" s="2"/>
      <c r="D413" s="2"/>
      <c r="E413" s="2"/>
      <c r="F413" s="6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2"/>
      <c r="B414" s="2"/>
      <c r="C414" s="2"/>
      <c r="D414" s="2"/>
      <c r="E414" s="2"/>
      <c r="F414" s="6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2"/>
      <c r="B415" s="2"/>
      <c r="C415" s="2"/>
      <c r="D415" s="2"/>
      <c r="E415" s="2"/>
      <c r="F415" s="6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2"/>
      <c r="B416" s="2"/>
      <c r="C416" s="2"/>
      <c r="D416" s="2"/>
      <c r="E416" s="2"/>
      <c r="F416" s="6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2"/>
      <c r="B417" s="2"/>
      <c r="C417" s="2"/>
      <c r="D417" s="2"/>
      <c r="E417" s="2"/>
      <c r="F417" s="6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2"/>
      <c r="B418" s="2"/>
      <c r="C418" s="2"/>
      <c r="D418" s="2"/>
      <c r="E418" s="2"/>
      <c r="F418" s="6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2"/>
      <c r="B419" s="2"/>
      <c r="C419" s="2"/>
      <c r="D419" s="2"/>
      <c r="E419" s="2"/>
      <c r="F419" s="6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2"/>
      <c r="B420" s="2"/>
      <c r="C420" s="2"/>
      <c r="D420" s="2"/>
      <c r="E420" s="2"/>
      <c r="F420" s="6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2"/>
      <c r="B421" s="2"/>
      <c r="C421" s="2"/>
      <c r="D421" s="2"/>
      <c r="E421" s="2"/>
      <c r="F421" s="6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2"/>
      <c r="B422" s="2"/>
      <c r="C422" s="2"/>
      <c r="D422" s="2"/>
      <c r="E422" s="2"/>
      <c r="F422" s="6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2"/>
      <c r="B423" s="2"/>
      <c r="C423" s="2"/>
      <c r="D423" s="2"/>
      <c r="E423" s="2"/>
      <c r="F423" s="6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2"/>
      <c r="B424" s="2"/>
      <c r="C424" s="2"/>
      <c r="D424" s="2"/>
      <c r="E424" s="2"/>
      <c r="F424" s="6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2"/>
      <c r="B425" s="2"/>
      <c r="C425" s="2"/>
      <c r="D425" s="2"/>
      <c r="E425" s="2"/>
      <c r="F425" s="6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2"/>
      <c r="B426" s="2"/>
      <c r="C426" s="2"/>
      <c r="D426" s="2"/>
      <c r="E426" s="2"/>
      <c r="F426" s="6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2"/>
      <c r="B427" s="2"/>
      <c r="C427" s="2"/>
      <c r="D427" s="2"/>
      <c r="E427" s="2"/>
      <c r="F427" s="6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2"/>
      <c r="B428" s="2"/>
      <c r="C428" s="2"/>
      <c r="D428" s="2"/>
      <c r="E428" s="2"/>
      <c r="F428" s="6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2"/>
      <c r="B429" s="2"/>
      <c r="C429" s="2"/>
      <c r="D429" s="2"/>
      <c r="E429" s="2"/>
      <c r="F429" s="6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2"/>
      <c r="B430" s="2"/>
      <c r="C430" s="2"/>
      <c r="D430" s="2"/>
      <c r="E430" s="2"/>
      <c r="F430" s="6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2"/>
      <c r="B431" s="2"/>
      <c r="C431" s="2"/>
      <c r="D431" s="2"/>
      <c r="E431" s="2"/>
      <c r="F431" s="6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2"/>
      <c r="B432" s="2"/>
      <c r="C432" s="2"/>
      <c r="D432" s="2"/>
      <c r="E432" s="2"/>
      <c r="F432" s="6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2"/>
      <c r="B433" s="2"/>
      <c r="C433" s="2"/>
      <c r="D433" s="2"/>
      <c r="E433" s="2"/>
      <c r="F433" s="6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2"/>
      <c r="B434" s="2"/>
      <c r="C434" s="2"/>
      <c r="D434" s="2"/>
      <c r="E434" s="2"/>
      <c r="F434" s="6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2"/>
      <c r="B435" s="2"/>
      <c r="C435" s="2"/>
      <c r="D435" s="2"/>
      <c r="E435" s="2"/>
      <c r="F435" s="6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2"/>
      <c r="B436" s="2"/>
      <c r="C436" s="2"/>
      <c r="D436" s="2"/>
      <c r="E436" s="2"/>
      <c r="F436" s="6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2"/>
      <c r="B437" s="2"/>
      <c r="C437" s="2"/>
      <c r="D437" s="2"/>
      <c r="E437" s="2"/>
      <c r="F437" s="6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2"/>
      <c r="B438" s="2"/>
      <c r="C438" s="2"/>
      <c r="D438" s="2"/>
      <c r="E438" s="2"/>
      <c r="F438" s="6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2"/>
      <c r="B439" s="2"/>
      <c r="C439" s="2"/>
      <c r="D439" s="2"/>
      <c r="E439" s="2"/>
      <c r="F439" s="6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2"/>
      <c r="B440" s="2"/>
      <c r="C440" s="2"/>
      <c r="D440" s="2"/>
      <c r="E440" s="2"/>
      <c r="F440" s="6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2"/>
      <c r="B441" s="2"/>
      <c r="C441" s="2"/>
      <c r="D441" s="2"/>
      <c r="E441" s="2"/>
      <c r="F441" s="6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2"/>
      <c r="B442" s="2"/>
      <c r="C442" s="2"/>
      <c r="D442" s="2"/>
      <c r="E442" s="2"/>
      <c r="F442" s="6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2"/>
      <c r="B443" s="2"/>
      <c r="C443" s="2"/>
      <c r="D443" s="2"/>
      <c r="E443" s="2"/>
      <c r="F443" s="6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2"/>
      <c r="B444" s="2"/>
      <c r="C444" s="2"/>
      <c r="D444" s="2"/>
      <c r="E444" s="2"/>
      <c r="F444" s="6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2"/>
      <c r="B445" s="2"/>
      <c r="C445" s="2"/>
      <c r="D445" s="2"/>
      <c r="E445" s="2"/>
      <c r="F445" s="6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2"/>
      <c r="B446" s="2"/>
      <c r="C446" s="2"/>
      <c r="D446" s="2"/>
      <c r="E446" s="2"/>
      <c r="F446" s="6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2"/>
      <c r="B447" s="2"/>
      <c r="C447" s="2"/>
      <c r="D447" s="2"/>
      <c r="E447" s="2"/>
      <c r="F447" s="6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2"/>
      <c r="B448" s="2"/>
      <c r="C448" s="2"/>
      <c r="D448" s="2"/>
      <c r="E448" s="2"/>
      <c r="F448" s="6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2"/>
      <c r="B449" s="2"/>
      <c r="C449" s="2"/>
      <c r="D449" s="2"/>
      <c r="E449" s="2"/>
      <c r="F449" s="6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2"/>
      <c r="B450" s="2"/>
      <c r="C450" s="2"/>
      <c r="D450" s="2"/>
      <c r="E450" s="2"/>
      <c r="F450" s="6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2"/>
      <c r="B451" s="2"/>
      <c r="C451" s="2"/>
      <c r="D451" s="2"/>
      <c r="E451" s="2"/>
      <c r="F451" s="6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2"/>
      <c r="B452" s="2"/>
      <c r="C452" s="2"/>
      <c r="D452" s="2"/>
      <c r="E452" s="2"/>
      <c r="F452" s="6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2"/>
      <c r="B453" s="2"/>
      <c r="C453" s="2"/>
      <c r="D453" s="2"/>
      <c r="E453" s="2"/>
      <c r="F453" s="6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2"/>
      <c r="B454" s="2"/>
      <c r="C454" s="2"/>
      <c r="D454" s="2"/>
      <c r="E454" s="2"/>
      <c r="F454" s="6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2"/>
      <c r="B455" s="2"/>
      <c r="C455" s="2"/>
      <c r="D455" s="2"/>
      <c r="E455" s="2"/>
      <c r="F455" s="6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2"/>
      <c r="B456" s="2"/>
      <c r="C456" s="2"/>
      <c r="D456" s="2"/>
      <c r="E456" s="2"/>
      <c r="F456" s="6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2"/>
      <c r="B457" s="2"/>
      <c r="C457" s="2"/>
      <c r="D457" s="2"/>
      <c r="E457" s="2"/>
      <c r="F457" s="6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2"/>
      <c r="B458" s="2"/>
      <c r="C458" s="2"/>
      <c r="D458" s="2"/>
      <c r="E458" s="2"/>
      <c r="F458" s="6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2"/>
      <c r="B459" s="2"/>
      <c r="C459" s="2"/>
      <c r="D459" s="2"/>
      <c r="E459" s="2"/>
      <c r="F459" s="6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2"/>
      <c r="B460" s="2"/>
      <c r="C460" s="2"/>
      <c r="D460" s="2"/>
      <c r="E460" s="2"/>
      <c r="F460" s="6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2"/>
      <c r="B461" s="2"/>
      <c r="C461" s="2"/>
      <c r="D461" s="2"/>
      <c r="E461" s="2"/>
      <c r="F461" s="6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2"/>
      <c r="B462" s="2"/>
      <c r="C462" s="2"/>
      <c r="D462" s="2"/>
      <c r="E462" s="2"/>
      <c r="F462" s="6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2"/>
      <c r="B463" s="2"/>
      <c r="C463" s="2"/>
      <c r="D463" s="2"/>
      <c r="E463" s="2"/>
      <c r="F463" s="6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2"/>
      <c r="B464" s="2"/>
      <c r="C464" s="2"/>
      <c r="D464" s="2"/>
      <c r="E464" s="2"/>
      <c r="F464" s="6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2"/>
      <c r="B465" s="2"/>
      <c r="C465" s="2"/>
      <c r="D465" s="2"/>
      <c r="E465" s="2"/>
      <c r="F465" s="6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2"/>
      <c r="B466" s="2"/>
      <c r="C466" s="2"/>
      <c r="D466" s="2"/>
      <c r="E466" s="2"/>
      <c r="F466" s="6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2"/>
      <c r="B467" s="2"/>
      <c r="C467" s="2"/>
      <c r="D467" s="2"/>
      <c r="E467" s="2"/>
      <c r="F467" s="6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2"/>
      <c r="B468" s="2"/>
      <c r="C468" s="2"/>
      <c r="D468" s="2"/>
      <c r="E468" s="2"/>
      <c r="F468" s="6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2"/>
      <c r="B469" s="2"/>
      <c r="C469" s="2"/>
      <c r="D469" s="2"/>
      <c r="E469" s="2"/>
      <c r="F469" s="6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2"/>
      <c r="B470" s="2"/>
      <c r="C470" s="2"/>
      <c r="D470" s="2"/>
      <c r="E470" s="2"/>
      <c r="F470" s="6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2"/>
      <c r="B471" s="2"/>
      <c r="C471" s="2"/>
      <c r="D471" s="2"/>
      <c r="E471" s="2"/>
      <c r="F471" s="6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2"/>
      <c r="B472" s="2"/>
      <c r="C472" s="2"/>
      <c r="D472" s="2"/>
      <c r="E472" s="2"/>
      <c r="F472" s="6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2"/>
      <c r="B473" s="2"/>
      <c r="C473" s="2"/>
      <c r="D473" s="2"/>
      <c r="E473" s="2"/>
      <c r="F473" s="6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2"/>
      <c r="B474" s="2"/>
      <c r="C474" s="2"/>
      <c r="D474" s="2"/>
      <c r="E474" s="2"/>
      <c r="F474" s="6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2"/>
      <c r="B475" s="2"/>
      <c r="C475" s="2"/>
      <c r="D475" s="2"/>
      <c r="E475" s="2"/>
      <c r="F475" s="6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2"/>
      <c r="B476" s="2"/>
      <c r="C476" s="2"/>
      <c r="D476" s="2"/>
      <c r="E476" s="2"/>
      <c r="F476" s="6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2"/>
      <c r="B477" s="2"/>
      <c r="C477" s="2"/>
      <c r="D477" s="2"/>
      <c r="E477" s="2"/>
      <c r="F477" s="6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2"/>
      <c r="B478" s="2"/>
      <c r="C478" s="2"/>
      <c r="D478" s="2"/>
      <c r="E478" s="2"/>
      <c r="F478" s="6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2"/>
      <c r="B479" s="2"/>
      <c r="C479" s="2"/>
      <c r="D479" s="2"/>
      <c r="E479" s="2"/>
      <c r="F479" s="6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2"/>
      <c r="B480" s="2"/>
      <c r="C480" s="2"/>
      <c r="D480" s="2"/>
      <c r="E480" s="2"/>
      <c r="F480" s="6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2"/>
      <c r="B481" s="2"/>
      <c r="C481" s="2"/>
      <c r="D481" s="2"/>
      <c r="E481" s="2"/>
      <c r="F481" s="6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2"/>
      <c r="B482" s="2"/>
      <c r="C482" s="2"/>
      <c r="D482" s="2"/>
      <c r="E482" s="2"/>
      <c r="F482" s="6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2"/>
      <c r="B483" s="2"/>
      <c r="C483" s="2"/>
      <c r="D483" s="2"/>
      <c r="E483" s="2"/>
      <c r="F483" s="6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2"/>
      <c r="B484" s="2"/>
      <c r="C484" s="2"/>
      <c r="D484" s="2"/>
      <c r="E484" s="2"/>
      <c r="F484" s="6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2"/>
      <c r="B485" s="2"/>
      <c r="C485" s="2"/>
      <c r="D485" s="2"/>
      <c r="E485" s="2"/>
      <c r="F485" s="6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2"/>
      <c r="B486" s="2"/>
      <c r="C486" s="2"/>
      <c r="D486" s="2"/>
      <c r="E486" s="2"/>
      <c r="F486" s="6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2"/>
      <c r="B487" s="2"/>
      <c r="C487" s="2"/>
      <c r="D487" s="2"/>
      <c r="E487" s="2"/>
      <c r="F487" s="6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2"/>
      <c r="B488" s="2"/>
      <c r="C488" s="2"/>
      <c r="D488" s="2"/>
      <c r="E488" s="2"/>
      <c r="F488" s="6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2"/>
      <c r="B489" s="2"/>
      <c r="C489" s="2"/>
      <c r="D489" s="2"/>
      <c r="E489" s="2"/>
      <c r="F489" s="6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2"/>
      <c r="B490" s="2"/>
      <c r="C490" s="2"/>
      <c r="D490" s="2"/>
      <c r="E490" s="2"/>
      <c r="F490" s="6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2"/>
      <c r="B491" s="2"/>
      <c r="C491" s="2"/>
      <c r="D491" s="2"/>
      <c r="E491" s="2"/>
      <c r="F491" s="6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2"/>
      <c r="B492" s="2"/>
      <c r="C492" s="2"/>
      <c r="D492" s="2"/>
      <c r="E492" s="2"/>
      <c r="F492" s="6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2"/>
      <c r="B493" s="2"/>
      <c r="C493" s="2"/>
      <c r="D493" s="2"/>
      <c r="E493" s="2"/>
      <c r="F493" s="6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2"/>
      <c r="B494" s="2"/>
      <c r="C494" s="2"/>
      <c r="D494" s="2"/>
      <c r="E494" s="2"/>
      <c r="F494" s="6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2"/>
      <c r="B495" s="2"/>
      <c r="C495" s="2"/>
      <c r="D495" s="2"/>
      <c r="E495" s="2"/>
      <c r="F495" s="6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2"/>
      <c r="B496" s="2"/>
      <c r="C496" s="2"/>
      <c r="D496" s="2"/>
      <c r="E496" s="2"/>
      <c r="F496" s="6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2"/>
      <c r="B497" s="2"/>
      <c r="C497" s="2"/>
      <c r="D497" s="2"/>
      <c r="E497" s="2"/>
      <c r="F497" s="6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2"/>
      <c r="B498" s="2"/>
      <c r="C498" s="2"/>
      <c r="D498" s="2"/>
      <c r="E498" s="2"/>
      <c r="F498" s="6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2"/>
      <c r="B499" s="2"/>
      <c r="C499" s="2"/>
      <c r="D499" s="2"/>
      <c r="E499" s="2"/>
      <c r="F499" s="6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2"/>
      <c r="B500" s="2"/>
      <c r="C500" s="2"/>
      <c r="D500" s="2"/>
      <c r="E500" s="2"/>
      <c r="F500" s="6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2"/>
      <c r="B501" s="2"/>
      <c r="C501" s="2"/>
      <c r="D501" s="2"/>
      <c r="E501" s="2"/>
      <c r="F501" s="6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2"/>
      <c r="B502" s="2"/>
      <c r="C502" s="2"/>
      <c r="D502" s="2"/>
      <c r="E502" s="2"/>
      <c r="F502" s="6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2"/>
      <c r="B503" s="2"/>
      <c r="C503" s="2"/>
      <c r="D503" s="2"/>
      <c r="E503" s="2"/>
      <c r="F503" s="6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2"/>
      <c r="B504" s="2"/>
      <c r="C504" s="2"/>
      <c r="D504" s="2"/>
      <c r="E504" s="2"/>
      <c r="F504" s="6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2"/>
      <c r="B505" s="2"/>
      <c r="C505" s="2"/>
      <c r="D505" s="2"/>
      <c r="E505" s="2"/>
      <c r="F505" s="6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2"/>
      <c r="B506" s="2"/>
      <c r="C506" s="2"/>
      <c r="D506" s="2"/>
      <c r="E506" s="2"/>
      <c r="F506" s="6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2"/>
      <c r="B507" s="2"/>
      <c r="C507" s="2"/>
      <c r="D507" s="2"/>
      <c r="E507" s="2"/>
      <c r="F507" s="6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2"/>
      <c r="B508" s="2"/>
      <c r="C508" s="2"/>
      <c r="D508" s="2"/>
      <c r="E508" s="2"/>
      <c r="F508" s="6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2"/>
      <c r="B509" s="2"/>
      <c r="C509" s="2"/>
      <c r="D509" s="2"/>
      <c r="E509" s="2"/>
      <c r="F509" s="6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2"/>
      <c r="B510" s="2"/>
      <c r="C510" s="2"/>
      <c r="D510" s="2"/>
      <c r="E510" s="2"/>
      <c r="F510" s="6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2"/>
      <c r="B511" s="2"/>
      <c r="C511" s="2"/>
      <c r="D511" s="2"/>
      <c r="E511" s="2"/>
      <c r="F511" s="6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2"/>
      <c r="B512" s="2"/>
      <c r="C512" s="2"/>
      <c r="D512" s="2"/>
      <c r="E512" s="2"/>
      <c r="F512" s="6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2"/>
      <c r="B513" s="2"/>
      <c r="C513" s="2"/>
      <c r="D513" s="2"/>
      <c r="E513" s="2"/>
      <c r="F513" s="6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2"/>
      <c r="B514" s="2"/>
      <c r="C514" s="2"/>
      <c r="D514" s="2"/>
      <c r="E514" s="2"/>
      <c r="F514" s="6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2"/>
      <c r="B515" s="2"/>
      <c r="C515" s="2"/>
      <c r="D515" s="2"/>
      <c r="E515" s="2"/>
      <c r="F515" s="6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2"/>
      <c r="B516" s="2"/>
      <c r="C516" s="2"/>
      <c r="D516" s="2"/>
      <c r="E516" s="2"/>
      <c r="F516" s="6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2"/>
      <c r="B517" s="2"/>
      <c r="C517" s="2"/>
      <c r="D517" s="2"/>
      <c r="E517" s="2"/>
      <c r="F517" s="6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2"/>
      <c r="B518" s="2"/>
      <c r="C518" s="2"/>
      <c r="D518" s="2"/>
      <c r="E518" s="2"/>
      <c r="F518" s="6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2"/>
      <c r="B519" s="2"/>
      <c r="C519" s="2"/>
      <c r="D519" s="2"/>
      <c r="E519" s="2"/>
      <c r="F519" s="6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2"/>
      <c r="B520" s="2"/>
      <c r="C520" s="2"/>
      <c r="D520" s="2"/>
      <c r="E520" s="2"/>
      <c r="F520" s="6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2"/>
      <c r="B521" s="2"/>
      <c r="C521" s="2"/>
      <c r="D521" s="2"/>
      <c r="E521" s="2"/>
      <c r="F521" s="6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2"/>
      <c r="B522" s="2"/>
      <c r="C522" s="2"/>
      <c r="D522" s="2"/>
      <c r="E522" s="2"/>
      <c r="F522" s="6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2"/>
      <c r="B523" s="2"/>
      <c r="C523" s="2"/>
      <c r="D523" s="2"/>
      <c r="E523" s="2"/>
      <c r="F523" s="6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2"/>
      <c r="B524" s="2"/>
      <c r="C524" s="2"/>
      <c r="D524" s="2"/>
      <c r="E524" s="2"/>
      <c r="F524" s="6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2"/>
      <c r="B525" s="2"/>
      <c r="C525" s="2"/>
      <c r="D525" s="2"/>
      <c r="E525" s="2"/>
      <c r="F525" s="6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2"/>
      <c r="B526" s="2"/>
      <c r="C526" s="2"/>
      <c r="D526" s="2"/>
      <c r="E526" s="2"/>
      <c r="F526" s="6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2"/>
      <c r="B527" s="2"/>
      <c r="C527" s="2"/>
      <c r="D527" s="2"/>
      <c r="E527" s="2"/>
      <c r="F527" s="6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2"/>
      <c r="B528" s="2"/>
      <c r="C528" s="2"/>
      <c r="D528" s="2"/>
      <c r="E528" s="2"/>
      <c r="F528" s="6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2"/>
      <c r="B529" s="2"/>
      <c r="C529" s="2"/>
      <c r="D529" s="2"/>
      <c r="E529" s="2"/>
      <c r="F529" s="6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2"/>
      <c r="B530" s="2"/>
      <c r="C530" s="2"/>
      <c r="D530" s="2"/>
      <c r="E530" s="2"/>
      <c r="F530" s="6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2"/>
      <c r="B531" s="2"/>
      <c r="C531" s="2"/>
      <c r="D531" s="2"/>
      <c r="E531" s="2"/>
      <c r="F531" s="6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2"/>
      <c r="B532" s="2"/>
      <c r="C532" s="2"/>
      <c r="D532" s="2"/>
      <c r="E532" s="2"/>
      <c r="F532" s="6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2"/>
      <c r="B533" s="2"/>
      <c r="C533" s="2"/>
      <c r="D533" s="2"/>
      <c r="E533" s="2"/>
      <c r="F533" s="6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2"/>
      <c r="B534" s="2"/>
      <c r="C534" s="2"/>
      <c r="D534" s="2"/>
      <c r="E534" s="2"/>
      <c r="F534" s="6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2"/>
      <c r="B535" s="2"/>
      <c r="C535" s="2"/>
      <c r="D535" s="2"/>
      <c r="E535" s="2"/>
      <c r="F535" s="6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2"/>
      <c r="B536" s="2"/>
      <c r="C536" s="2"/>
      <c r="D536" s="2"/>
      <c r="E536" s="2"/>
      <c r="F536" s="6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2"/>
      <c r="B537" s="2"/>
      <c r="C537" s="2"/>
      <c r="D537" s="2"/>
      <c r="E537" s="2"/>
      <c r="F537" s="6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2"/>
      <c r="B538" s="2"/>
      <c r="C538" s="2"/>
      <c r="D538" s="2"/>
      <c r="E538" s="2"/>
      <c r="F538" s="6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2"/>
      <c r="B539" s="2"/>
      <c r="C539" s="2"/>
      <c r="D539" s="2"/>
      <c r="E539" s="2"/>
      <c r="F539" s="6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2"/>
      <c r="B540" s="2"/>
      <c r="C540" s="2"/>
      <c r="D540" s="2"/>
      <c r="E540" s="2"/>
      <c r="F540" s="6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2"/>
      <c r="B541" s="2"/>
      <c r="C541" s="2"/>
      <c r="D541" s="2"/>
      <c r="E541" s="2"/>
      <c r="F541" s="6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2"/>
      <c r="B542" s="2"/>
      <c r="C542" s="2"/>
      <c r="D542" s="2"/>
      <c r="E542" s="2"/>
      <c r="F542" s="6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2"/>
      <c r="B543" s="2"/>
      <c r="C543" s="2"/>
      <c r="D543" s="2"/>
      <c r="E543" s="2"/>
      <c r="F543" s="6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2"/>
      <c r="B544" s="2"/>
      <c r="C544" s="2"/>
      <c r="D544" s="2"/>
      <c r="E544" s="2"/>
      <c r="F544" s="6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2"/>
      <c r="B545" s="2"/>
      <c r="C545" s="2"/>
      <c r="D545" s="2"/>
      <c r="E545" s="2"/>
      <c r="F545" s="6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2"/>
      <c r="B546" s="2"/>
      <c r="C546" s="2"/>
      <c r="D546" s="2"/>
      <c r="E546" s="2"/>
      <c r="F546" s="6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2"/>
      <c r="B547" s="2"/>
      <c r="C547" s="2"/>
      <c r="D547" s="2"/>
      <c r="E547" s="2"/>
      <c r="F547" s="6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2"/>
      <c r="B548" s="2"/>
      <c r="C548" s="2"/>
      <c r="D548" s="2"/>
      <c r="E548" s="2"/>
      <c r="F548" s="6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2"/>
      <c r="B549" s="2"/>
      <c r="C549" s="2"/>
      <c r="D549" s="2"/>
      <c r="E549" s="2"/>
      <c r="F549" s="6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2"/>
      <c r="B550" s="2"/>
      <c r="C550" s="2"/>
      <c r="D550" s="2"/>
      <c r="E550" s="2"/>
      <c r="F550" s="6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2"/>
      <c r="B551" s="2"/>
      <c r="C551" s="2"/>
      <c r="D551" s="2"/>
      <c r="E551" s="2"/>
      <c r="F551" s="6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2"/>
      <c r="B552" s="2"/>
      <c r="C552" s="2"/>
      <c r="D552" s="2"/>
      <c r="E552" s="2"/>
      <c r="F552" s="6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2"/>
      <c r="B553" s="2"/>
      <c r="C553" s="2"/>
      <c r="D553" s="2"/>
      <c r="E553" s="2"/>
      <c r="F553" s="6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2"/>
      <c r="B554" s="2"/>
      <c r="C554" s="2"/>
      <c r="D554" s="2"/>
      <c r="E554" s="2"/>
      <c r="F554" s="6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2"/>
      <c r="B555" s="2"/>
      <c r="C555" s="2"/>
      <c r="D555" s="2"/>
      <c r="E555" s="2"/>
      <c r="F555" s="6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2"/>
      <c r="B556" s="2"/>
      <c r="C556" s="2"/>
      <c r="D556" s="2"/>
      <c r="E556" s="2"/>
      <c r="F556" s="6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2"/>
      <c r="B557" s="2"/>
      <c r="C557" s="2"/>
      <c r="D557" s="2"/>
      <c r="E557" s="2"/>
      <c r="F557" s="6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2"/>
      <c r="B558" s="2"/>
      <c r="C558" s="2"/>
      <c r="D558" s="2"/>
      <c r="E558" s="2"/>
      <c r="F558" s="6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2"/>
      <c r="B559" s="2"/>
      <c r="C559" s="2"/>
      <c r="D559" s="2"/>
      <c r="E559" s="2"/>
      <c r="F559" s="6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2"/>
      <c r="B560" s="2"/>
      <c r="C560" s="2"/>
      <c r="D560" s="2"/>
      <c r="E560" s="2"/>
      <c r="F560" s="6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2"/>
      <c r="B561" s="2"/>
      <c r="C561" s="2"/>
      <c r="D561" s="2"/>
      <c r="E561" s="2"/>
      <c r="F561" s="6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2"/>
      <c r="B562" s="2"/>
      <c r="C562" s="2"/>
      <c r="D562" s="2"/>
      <c r="E562" s="2"/>
      <c r="F562" s="6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2"/>
      <c r="B563" s="2"/>
      <c r="C563" s="2"/>
      <c r="D563" s="2"/>
      <c r="E563" s="2"/>
      <c r="F563" s="6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2"/>
      <c r="B564" s="2"/>
      <c r="C564" s="2"/>
      <c r="D564" s="2"/>
      <c r="E564" s="2"/>
      <c r="F564" s="6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2"/>
      <c r="B565" s="2"/>
      <c r="C565" s="2"/>
      <c r="D565" s="2"/>
      <c r="E565" s="2"/>
      <c r="F565" s="6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2"/>
      <c r="B566" s="2"/>
      <c r="C566" s="2"/>
      <c r="D566" s="2"/>
      <c r="E566" s="2"/>
      <c r="F566" s="6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2"/>
      <c r="B567" s="2"/>
      <c r="C567" s="2"/>
      <c r="D567" s="2"/>
      <c r="E567" s="2"/>
      <c r="F567" s="6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2"/>
      <c r="B568" s="2"/>
      <c r="C568" s="2"/>
      <c r="D568" s="2"/>
      <c r="E568" s="2"/>
      <c r="F568" s="6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2"/>
      <c r="B569" s="2"/>
      <c r="C569" s="2"/>
      <c r="D569" s="2"/>
      <c r="E569" s="2"/>
      <c r="F569" s="6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2"/>
      <c r="B570" s="2"/>
      <c r="C570" s="2"/>
      <c r="D570" s="2"/>
      <c r="E570" s="2"/>
      <c r="F570" s="6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2"/>
      <c r="B571" s="2"/>
      <c r="C571" s="2"/>
      <c r="D571" s="2"/>
      <c r="E571" s="2"/>
      <c r="F571" s="6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2"/>
      <c r="B572" s="2"/>
      <c r="C572" s="2"/>
      <c r="D572" s="2"/>
      <c r="E572" s="2"/>
      <c r="F572" s="6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2"/>
      <c r="B573" s="2"/>
      <c r="C573" s="2"/>
      <c r="D573" s="2"/>
      <c r="E573" s="2"/>
      <c r="F573" s="6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2"/>
      <c r="B574" s="2"/>
      <c r="C574" s="2"/>
      <c r="D574" s="2"/>
      <c r="E574" s="2"/>
      <c r="F574" s="6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2"/>
      <c r="B575" s="2"/>
      <c r="C575" s="2"/>
      <c r="D575" s="2"/>
      <c r="E575" s="2"/>
      <c r="F575" s="6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2"/>
      <c r="B576" s="2"/>
      <c r="C576" s="2"/>
      <c r="D576" s="2"/>
      <c r="E576" s="2"/>
      <c r="F576" s="6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2"/>
      <c r="B577" s="2"/>
      <c r="C577" s="2"/>
      <c r="D577" s="2"/>
      <c r="E577" s="2"/>
      <c r="F577" s="6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2"/>
      <c r="B578" s="2"/>
      <c r="C578" s="2"/>
      <c r="D578" s="2"/>
      <c r="E578" s="2"/>
      <c r="F578" s="6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2"/>
      <c r="B579" s="2"/>
      <c r="C579" s="2"/>
      <c r="D579" s="2"/>
      <c r="E579" s="2"/>
      <c r="F579" s="6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2"/>
      <c r="B580" s="2"/>
      <c r="C580" s="2"/>
      <c r="D580" s="2"/>
      <c r="E580" s="2"/>
      <c r="F580" s="6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2"/>
      <c r="B581" s="2"/>
      <c r="C581" s="2"/>
      <c r="D581" s="2"/>
      <c r="E581" s="2"/>
      <c r="F581" s="6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2"/>
      <c r="B582" s="2"/>
      <c r="C582" s="2"/>
      <c r="D582" s="2"/>
      <c r="E582" s="2"/>
      <c r="F582" s="6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2"/>
      <c r="B583" s="2"/>
      <c r="C583" s="2"/>
      <c r="D583" s="2"/>
      <c r="E583" s="2"/>
      <c r="F583" s="6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2"/>
      <c r="B584" s="2"/>
      <c r="C584" s="2"/>
      <c r="D584" s="2"/>
      <c r="E584" s="2"/>
      <c r="F584" s="6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2"/>
      <c r="B585" s="2"/>
      <c r="C585" s="2"/>
      <c r="D585" s="2"/>
      <c r="E585" s="2"/>
      <c r="F585" s="6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2"/>
      <c r="B586" s="2"/>
      <c r="C586" s="2"/>
      <c r="D586" s="2"/>
      <c r="E586" s="2"/>
      <c r="F586" s="6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2"/>
      <c r="B587" s="2"/>
      <c r="C587" s="2"/>
      <c r="D587" s="2"/>
      <c r="E587" s="2"/>
      <c r="F587" s="6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2"/>
      <c r="B588" s="2"/>
      <c r="C588" s="2"/>
      <c r="D588" s="2"/>
      <c r="E588" s="2"/>
      <c r="F588" s="6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2"/>
      <c r="B589" s="2"/>
      <c r="C589" s="2"/>
      <c r="D589" s="2"/>
      <c r="E589" s="2"/>
      <c r="F589" s="6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2"/>
      <c r="B590" s="2"/>
      <c r="C590" s="2"/>
      <c r="D590" s="2"/>
      <c r="E590" s="2"/>
      <c r="F590" s="6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2"/>
      <c r="B591" s="2"/>
      <c r="C591" s="2"/>
      <c r="D591" s="2"/>
      <c r="E591" s="2"/>
      <c r="F591" s="6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2"/>
      <c r="B592" s="2"/>
      <c r="C592" s="2"/>
      <c r="D592" s="2"/>
      <c r="E592" s="2"/>
      <c r="F592" s="6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2"/>
      <c r="B593" s="2"/>
      <c r="C593" s="2"/>
      <c r="D593" s="2"/>
      <c r="E593" s="2"/>
      <c r="F593" s="6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2"/>
      <c r="B594" s="2"/>
      <c r="C594" s="2"/>
      <c r="D594" s="2"/>
      <c r="E594" s="2"/>
      <c r="F594" s="6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2"/>
      <c r="B595" s="2"/>
      <c r="C595" s="2"/>
      <c r="D595" s="2"/>
      <c r="E595" s="2"/>
      <c r="F595" s="6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2"/>
      <c r="B596" s="2"/>
      <c r="C596" s="2"/>
      <c r="D596" s="2"/>
      <c r="E596" s="2"/>
      <c r="F596" s="6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2"/>
      <c r="B597" s="2"/>
      <c r="C597" s="2"/>
      <c r="D597" s="2"/>
      <c r="E597" s="2"/>
      <c r="F597" s="6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2"/>
      <c r="B598" s="2"/>
      <c r="C598" s="2"/>
      <c r="D598" s="2"/>
      <c r="E598" s="2"/>
      <c r="F598" s="6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2"/>
      <c r="B599" s="2"/>
      <c r="C599" s="2"/>
      <c r="D599" s="2"/>
      <c r="E599" s="2"/>
      <c r="F599" s="6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2"/>
      <c r="B600" s="2"/>
      <c r="C600" s="2"/>
      <c r="D600" s="2"/>
      <c r="E600" s="2"/>
      <c r="F600" s="6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2"/>
      <c r="B601" s="2"/>
      <c r="C601" s="2"/>
      <c r="D601" s="2"/>
      <c r="E601" s="2"/>
      <c r="F601" s="6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2"/>
      <c r="B602" s="2"/>
      <c r="C602" s="2"/>
      <c r="D602" s="2"/>
      <c r="E602" s="2"/>
      <c r="F602" s="6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2"/>
      <c r="B603" s="2"/>
      <c r="C603" s="2"/>
      <c r="D603" s="2"/>
      <c r="E603" s="2"/>
      <c r="F603" s="6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2"/>
      <c r="B604" s="2"/>
      <c r="C604" s="2"/>
      <c r="D604" s="2"/>
      <c r="E604" s="2"/>
      <c r="F604" s="6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2"/>
      <c r="B605" s="2"/>
      <c r="C605" s="2"/>
      <c r="D605" s="2"/>
      <c r="E605" s="2"/>
      <c r="F605" s="6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2"/>
      <c r="B606" s="2"/>
      <c r="C606" s="2"/>
      <c r="D606" s="2"/>
      <c r="E606" s="2"/>
      <c r="F606" s="6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2"/>
      <c r="B607" s="2"/>
      <c r="C607" s="2"/>
      <c r="D607" s="2"/>
      <c r="E607" s="2"/>
      <c r="F607" s="6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2"/>
      <c r="B608" s="2"/>
      <c r="C608" s="2"/>
      <c r="D608" s="2"/>
      <c r="E608" s="2"/>
      <c r="F608" s="6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2"/>
      <c r="B609" s="2"/>
      <c r="C609" s="2"/>
      <c r="D609" s="2"/>
      <c r="E609" s="2"/>
      <c r="F609" s="6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2"/>
      <c r="B610" s="2"/>
      <c r="C610" s="2"/>
      <c r="D610" s="2"/>
      <c r="E610" s="2"/>
      <c r="F610" s="6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2"/>
      <c r="B611" s="2"/>
      <c r="C611" s="2"/>
      <c r="D611" s="2"/>
      <c r="E611" s="2"/>
      <c r="F611" s="6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2"/>
      <c r="B612" s="2"/>
      <c r="C612" s="2"/>
      <c r="D612" s="2"/>
      <c r="E612" s="2"/>
      <c r="F612" s="6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2"/>
      <c r="B613" s="2"/>
      <c r="C613" s="2"/>
      <c r="D613" s="2"/>
      <c r="E613" s="2"/>
      <c r="F613" s="6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2"/>
      <c r="B614" s="2"/>
      <c r="C614" s="2"/>
      <c r="D614" s="2"/>
      <c r="E614" s="2"/>
      <c r="F614" s="6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2"/>
      <c r="B615" s="2"/>
      <c r="C615" s="2"/>
      <c r="D615" s="2"/>
      <c r="E615" s="2"/>
      <c r="F615" s="6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2"/>
      <c r="B616" s="2"/>
      <c r="C616" s="2"/>
      <c r="D616" s="2"/>
      <c r="E616" s="2"/>
      <c r="F616" s="6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2"/>
      <c r="B617" s="2"/>
      <c r="C617" s="2"/>
      <c r="D617" s="2"/>
      <c r="E617" s="2"/>
      <c r="F617" s="6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2"/>
      <c r="B618" s="2"/>
      <c r="C618" s="2"/>
      <c r="D618" s="2"/>
      <c r="E618" s="2"/>
      <c r="F618" s="6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2"/>
      <c r="B619" s="2"/>
      <c r="C619" s="2"/>
      <c r="D619" s="2"/>
      <c r="E619" s="2"/>
      <c r="F619" s="6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2"/>
      <c r="B620" s="2"/>
      <c r="C620" s="2"/>
      <c r="D620" s="2"/>
      <c r="E620" s="2"/>
      <c r="F620" s="6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2"/>
      <c r="B621" s="2"/>
      <c r="C621" s="2"/>
      <c r="D621" s="2"/>
      <c r="E621" s="2"/>
      <c r="F621" s="6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2"/>
      <c r="B622" s="2"/>
      <c r="C622" s="2"/>
      <c r="D622" s="2"/>
      <c r="E622" s="2"/>
      <c r="F622" s="6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2"/>
      <c r="B623" s="2"/>
      <c r="C623" s="2"/>
      <c r="D623" s="2"/>
      <c r="E623" s="2"/>
      <c r="F623" s="6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2"/>
      <c r="B624" s="2"/>
      <c r="C624" s="2"/>
      <c r="D624" s="2"/>
      <c r="E624" s="2"/>
      <c r="F624" s="6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2"/>
      <c r="B625" s="2"/>
      <c r="C625" s="2"/>
      <c r="D625" s="2"/>
      <c r="E625" s="2"/>
      <c r="F625" s="6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2"/>
      <c r="B626" s="2"/>
      <c r="C626" s="2"/>
      <c r="D626" s="2"/>
      <c r="E626" s="2"/>
      <c r="F626" s="6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2"/>
      <c r="B627" s="2"/>
      <c r="C627" s="2"/>
      <c r="D627" s="2"/>
      <c r="E627" s="2"/>
      <c r="F627" s="6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2"/>
      <c r="B628" s="2"/>
      <c r="C628" s="2"/>
      <c r="D628" s="2"/>
      <c r="E628" s="2"/>
      <c r="F628" s="6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2"/>
      <c r="B629" s="2"/>
      <c r="C629" s="2"/>
      <c r="D629" s="2"/>
      <c r="E629" s="2"/>
      <c r="F629" s="6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2"/>
      <c r="B630" s="2"/>
      <c r="C630" s="2"/>
      <c r="D630" s="2"/>
      <c r="E630" s="2"/>
      <c r="F630" s="6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2"/>
      <c r="B631" s="2"/>
      <c r="C631" s="2"/>
      <c r="D631" s="2"/>
      <c r="E631" s="2"/>
      <c r="F631" s="6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2"/>
      <c r="B632" s="2"/>
      <c r="C632" s="2"/>
      <c r="D632" s="2"/>
      <c r="E632" s="2"/>
      <c r="F632" s="6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2"/>
      <c r="B633" s="2"/>
      <c r="C633" s="2"/>
      <c r="D633" s="2"/>
      <c r="E633" s="2"/>
      <c r="F633" s="6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2"/>
      <c r="B634" s="2"/>
      <c r="C634" s="2"/>
      <c r="D634" s="2"/>
      <c r="E634" s="2"/>
      <c r="F634" s="6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2"/>
      <c r="B635" s="2"/>
      <c r="C635" s="2"/>
      <c r="D635" s="2"/>
      <c r="E635" s="2"/>
      <c r="F635" s="6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2"/>
      <c r="B636" s="2"/>
      <c r="C636" s="2"/>
      <c r="D636" s="2"/>
      <c r="E636" s="2"/>
      <c r="F636" s="6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2"/>
      <c r="B637" s="2"/>
      <c r="C637" s="2"/>
      <c r="D637" s="2"/>
      <c r="E637" s="2"/>
      <c r="F637" s="6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2"/>
      <c r="B638" s="2"/>
      <c r="C638" s="2"/>
      <c r="D638" s="2"/>
      <c r="E638" s="2"/>
      <c r="F638" s="6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2"/>
      <c r="B639" s="2"/>
      <c r="C639" s="2"/>
      <c r="D639" s="2"/>
      <c r="E639" s="2"/>
      <c r="F639" s="6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2"/>
      <c r="B640" s="2"/>
      <c r="C640" s="2"/>
      <c r="D640" s="2"/>
      <c r="E640" s="2"/>
      <c r="F640" s="6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2"/>
      <c r="B641" s="2"/>
      <c r="C641" s="2"/>
      <c r="D641" s="2"/>
      <c r="E641" s="2"/>
      <c r="F641" s="6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2"/>
      <c r="B642" s="2"/>
      <c r="C642" s="2"/>
      <c r="D642" s="2"/>
      <c r="E642" s="2"/>
      <c r="F642" s="6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2"/>
      <c r="B643" s="2"/>
      <c r="C643" s="2"/>
      <c r="D643" s="2"/>
      <c r="E643" s="2"/>
      <c r="F643" s="6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2"/>
      <c r="B644" s="2"/>
      <c r="C644" s="2"/>
      <c r="D644" s="2"/>
      <c r="E644" s="2"/>
      <c r="F644" s="6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2"/>
      <c r="B645" s="2"/>
      <c r="C645" s="2"/>
      <c r="D645" s="2"/>
      <c r="E645" s="2"/>
      <c r="F645" s="6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2"/>
      <c r="B646" s="2"/>
      <c r="C646" s="2"/>
      <c r="D646" s="2"/>
      <c r="E646" s="2"/>
      <c r="F646" s="6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2"/>
      <c r="B647" s="2"/>
      <c r="C647" s="2"/>
      <c r="D647" s="2"/>
      <c r="E647" s="2"/>
      <c r="F647" s="6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2"/>
      <c r="B648" s="2"/>
      <c r="C648" s="2"/>
      <c r="D648" s="2"/>
      <c r="E648" s="2"/>
      <c r="F648" s="6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2"/>
      <c r="B649" s="2"/>
      <c r="C649" s="2"/>
      <c r="D649" s="2"/>
      <c r="E649" s="2"/>
      <c r="F649" s="6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2"/>
      <c r="B650" s="2"/>
      <c r="C650" s="2"/>
      <c r="D650" s="2"/>
      <c r="E650" s="2"/>
      <c r="F650" s="6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2"/>
      <c r="B651" s="2"/>
      <c r="C651" s="2"/>
      <c r="D651" s="2"/>
      <c r="E651" s="2"/>
      <c r="F651" s="6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2"/>
      <c r="B652" s="2"/>
      <c r="C652" s="2"/>
      <c r="D652" s="2"/>
      <c r="E652" s="2"/>
      <c r="F652" s="6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2"/>
      <c r="B653" s="2"/>
      <c r="C653" s="2"/>
      <c r="D653" s="2"/>
      <c r="E653" s="2"/>
      <c r="F653" s="6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2"/>
      <c r="B654" s="2"/>
      <c r="C654" s="2"/>
      <c r="D654" s="2"/>
      <c r="E654" s="2"/>
      <c r="F654" s="6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2"/>
      <c r="B655" s="2"/>
      <c r="C655" s="2"/>
      <c r="D655" s="2"/>
      <c r="E655" s="2"/>
      <c r="F655" s="6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2"/>
      <c r="B656" s="2"/>
      <c r="C656" s="2"/>
      <c r="D656" s="2"/>
      <c r="E656" s="2"/>
      <c r="F656" s="6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2"/>
      <c r="B657" s="2"/>
      <c r="C657" s="2"/>
      <c r="D657" s="2"/>
      <c r="E657" s="2"/>
      <c r="F657" s="6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2"/>
      <c r="B658" s="2"/>
      <c r="C658" s="2"/>
      <c r="D658" s="2"/>
      <c r="E658" s="2"/>
      <c r="F658" s="6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2"/>
      <c r="B659" s="2"/>
      <c r="C659" s="2"/>
      <c r="D659" s="2"/>
      <c r="E659" s="2"/>
      <c r="F659" s="6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2"/>
      <c r="B660" s="2"/>
      <c r="C660" s="2"/>
      <c r="D660" s="2"/>
      <c r="E660" s="2"/>
      <c r="F660" s="6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2"/>
      <c r="B661" s="2"/>
      <c r="C661" s="2"/>
      <c r="D661" s="2"/>
      <c r="E661" s="2"/>
      <c r="F661" s="6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2"/>
      <c r="B662" s="2"/>
      <c r="C662" s="2"/>
      <c r="D662" s="2"/>
      <c r="E662" s="2"/>
      <c r="F662" s="6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2"/>
      <c r="B663" s="2"/>
      <c r="C663" s="2"/>
      <c r="D663" s="2"/>
      <c r="E663" s="2"/>
      <c r="F663" s="6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2"/>
      <c r="B664" s="2"/>
      <c r="C664" s="2"/>
      <c r="D664" s="2"/>
      <c r="E664" s="2"/>
      <c r="F664" s="6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2"/>
      <c r="B665" s="2"/>
      <c r="C665" s="2"/>
      <c r="D665" s="2"/>
      <c r="E665" s="2"/>
      <c r="F665" s="6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2"/>
      <c r="B666" s="2"/>
      <c r="C666" s="2"/>
      <c r="D666" s="2"/>
      <c r="E666" s="2"/>
      <c r="F666" s="6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2"/>
      <c r="B667" s="2"/>
      <c r="C667" s="2"/>
      <c r="D667" s="2"/>
      <c r="E667" s="2"/>
      <c r="F667" s="6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2"/>
      <c r="B668" s="2"/>
      <c r="C668" s="2"/>
      <c r="D668" s="2"/>
      <c r="E668" s="2"/>
      <c r="F668" s="6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2"/>
      <c r="B669" s="2"/>
      <c r="C669" s="2"/>
      <c r="D669" s="2"/>
      <c r="E669" s="2"/>
      <c r="F669" s="6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2"/>
      <c r="B670" s="2"/>
      <c r="C670" s="2"/>
      <c r="D670" s="2"/>
      <c r="E670" s="2"/>
      <c r="F670" s="6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2"/>
      <c r="B671" s="2"/>
      <c r="C671" s="2"/>
      <c r="D671" s="2"/>
      <c r="E671" s="2"/>
      <c r="F671" s="6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2"/>
      <c r="B672" s="2"/>
      <c r="C672" s="2"/>
      <c r="D672" s="2"/>
      <c r="E672" s="2"/>
      <c r="F672" s="6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2"/>
      <c r="B673" s="2"/>
      <c r="C673" s="2"/>
      <c r="D673" s="2"/>
      <c r="E673" s="2"/>
      <c r="F673" s="6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2"/>
      <c r="B674" s="2"/>
      <c r="C674" s="2"/>
      <c r="D674" s="2"/>
      <c r="E674" s="2"/>
      <c r="F674" s="6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2"/>
      <c r="B675" s="2"/>
      <c r="C675" s="2"/>
      <c r="D675" s="2"/>
      <c r="E675" s="2"/>
      <c r="F675" s="6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2"/>
      <c r="B676" s="2"/>
      <c r="C676" s="2"/>
      <c r="D676" s="2"/>
      <c r="E676" s="2"/>
      <c r="F676" s="6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2"/>
      <c r="B677" s="2"/>
      <c r="C677" s="2"/>
      <c r="D677" s="2"/>
      <c r="E677" s="2"/>
      <c r="F677" s="6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2"/>
      <c r="B678" s="2"/>
      <c r="C678" s="2"/>
      <c r="D678" s="2"/>
      <c r="E678" s="2"/>
      <c r="F678" s="6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2"/>
      <c r="B679" s="2"/>
      <c r="C679" s="2"/>
      <c r="D679" s="2"/>
      <c r="E679" s="2"/>
      <c r="F679" s="6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2"/>
      <c r="B680" s="2"/>
      <c r="C680" s="2"/>
      <c r="D680" s="2"/>
      <c r="E680" s="2"/>
      <c r="F680" s="6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2"/>
      <c r="B681" s="2"/>
      <c r="C681" s="2"/>
      <c r="D681" s="2"/>
      <c r="E681" s="2"/>
      <c r="F681" s="6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2"/>
      <c r="B682" s="2"/>
      <c r="C682" s="2"/>
      <c r="D682" s="2"/>
      <c r="E682" s="2"/>
      <c r="F682" s="6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2"/>
      <c r="B683" s="2"/>
      <c r="C683" s="2"/>
      <c r="D683" s="2"/>
      <c r="E683" s="2"/>
      <c r="F683" s="6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2"/>
      <c r="B684" s="2"/>
      <c r="C684" s="2"/>
      <c r="D684" s="2"/>
      <c r="E684" s="2"/>
      <c r="F684" s="6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2"/>
      <c r="B685" s="2"/>
      <c r="C685" s="2"/>
      <c r="D685" s="2"/>
      <c r="E685" s="2"/>
      <c r="F685" s="6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2"/>
      <c r="B686" s="2"/>
      <c r="C686" s="2"/>
      <c r="D686" s="2"/>
      <c r="E686" s="2"/>
      <c r="F686" s="6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2"/>
      <c r="B687" s="2"/>
      <c r="C687" s="2"/>
      <c r="D687" s="2"/>
      <c r="E687" s="2"/>
      <c r="F687" s="6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2"/>
      <c r="B688" s="2"/>
      <c r="C688" s="2"/>
      <c r="D688" s="2"/>
      <c r="E688" s="2"/>
      <c r="F688" s="6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2"/>
      <c r="B689" s="2"/>
      <c r="C689" s="2"/>
      <c r="D689" s="2"/>
      <c r="E689" s="2"/>
      <c r="F689" s="6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2"/>
      <c r="B690" s="2"/>
      <c r="C690" s="2"/>
      <c r="D690" s="2"/>
      <c r="E690" s="2"/>
      <c r="F690" s="6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2"/>
      <c r="B691" s="2"/>
      <c r="C691" s="2"/>
      <c r="D691" s="2"/>
      <c r="E691" s="2"/>
      <c r="F691" s="6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2"/>
      <c r="B692" s="2"/>
      <c r="C692" s="2"/>
      <c r="D692" s="2"/>
      <c r="E692" s="2"/>
      <c r="F692" s="6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2"/>
      <c r="B693" s="2"/>
      <c r="C693" s="2"/>
      <c r="D693" s="2"/>
      <c r="E693" s="2"/>
      <c r="F693" s="6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2"/>
      <c r="B694" s="2"/>
      <c r="C694" s="2"/>
      <c r="D694" s="2"/>
      <c r="E694" s="2"/>
      <c r="F694" s="6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2"/>
      <c r="B695" s="2"/>
      <c r="C695" s="2"/>
      <c r="D695" s="2"/>
      <c r="E695" s="2"/>
      <c r="F695" s="6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2"/>
      <c r="B696" s="2"/>
      <c r="C696" s="2"/>
      <c r="D696" s="2"/>
      <c r="E696" s="2"/>
      <c r="F696" s="6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2"/>
      <c r="B697" s="2"/>
      <c r="C697" s="2"/>
      <c r="D697" s="2"/>
      <c r="E697" s="2"/>
      <c r="F697" s="6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2"/>
      <c r="B698" s="2"/>
      <c r="C698" s="2"/>
      <c r="D698" s="2"/>
      <c r="E698" s="2"/>
      <c r="F698" s="6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2"/>
      <c r="B699" s="2"/>
      <c r="C699" s="2"/>
      <c r="D699" s="2"/>
      <c r="E699" s="2"/>
      <c r="F699" s="6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2"/>
      <c r="B700" s="2"/>
      <c r="C700" s="2"/>
      <c r="D700" s="2"/>
      <c r="E700" s="2"/>
      <c r="F700" s="6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2"/>
      <c r="B701" s="2"/>
      <c r="C701" s="2"/>
      <c r="D701" s="2"/>
      <c r="E701" s="2"/>
      <c r="F701" s="6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2"/>
      <c r="B702" s="2"/>
      <c r="C702" s="2"/>
      <c r="D702" s="2"/>
      <c r="E702" s="2"/>
      <c r="F702" s="6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2"/>
      <c r="B703" s="2"/>
      <c r="C703" s="2"/>
      <c r="D703" s="2"/>
      <c r="E703" s="2"/>
      <c r="F703" s="6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2"/>
      <c r="B704" s="2"/>
      <c r="C704" s="2"/>
      <c r="D704" s="2"/>
      <c r="E704" s="2"/>
      <c r="F704" s="6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2"/>
      <c r="B705" s="2"/>
      <c r="C705" s="2"/>
      <c r="D705" s="2"/>
      <c r="E705" s="2"/>
      <c r="F705" s="6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2"/>
      <c r="B706" s="2"/>
      <c r="C706" s="2"/>
      <c r="D706" s="2"/>
      <c r="E706" s="2"/>
      <c r="F706" s="6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2"/>
      <c r="B707" s="2"/>
      <c r="C707" s="2"/>
      <c r="D707" s="2"/>
      <c r="E707" s="2"/>
      <c r="F707" s="6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2"/>
      <c r="B708" s="2"/>
      <c r="C708" s="2"/>
      <c r="D708" s="2"/>
      <c r="E708" s="2"/>
      <c r="F708" s="6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2"/>
      <c r="B709" s="2"/>
      <c r="C709" s="2"/>
      <c r="D709" s="2"/>
      <c r="E709" s="2"/>
      <c r="F709" s="6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2"/>
      <c r="B710" s="2"/>
      <c r="C710" s="2"/>
      <c r="D710" s="2"/>
      <c r="E710" s="2"/>
      <c r="F710" s="6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2"/>
      <c r="B711" s="2"/>
      <c r="C711" s="2"/>
      <c r="D711" s="2"/>
      <c r="E711" s="2"/>
      <c r="F711" s="6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2"/>
      <c r="B712" s="2"/>
      <c r="C712" s="2"/>
      <c r="D712" s="2"/>
      <c r="E712" s="2"/>
      <c r="F712" s="6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2"/>
      <c r="B713" s="2"/>
      <c r="C713" s="2"/>
      <c r="D713" s="2"/>
      <c r="E713" s="2"/>
      <c r="F713" s="6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2"/>
      <c r="B714" s="2"/>
      <c r="C714" s="2"/>
      <c r="D714" s="2"/>
      <c r="E714" s="2"/>
      <c r="F714" s="6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2"/>
      <c r="B715" s="2"/>
      <c r="C715" s="2"/>
      <c r="D715" s="2"/>
      <c r="E715" s="2"/>
      <c r="F715" s="6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2"/>
      <c r="B716" s="2"/>
      <c r="C716" s="2"/>
      <c r="D716" s="2"/>
      <c r="E716" s="2"/>
      <c r="F716" s="6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2"/>
      <c r="B717" s="2"/>
      <c r="C717" s="2"/>
      <c r="D717" s="2"/>
      <c r="E717" s="2"/>
      <c r="F717" s="6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2"/>
      <c r="B718" s="2"/>
      <c r="C718" s="2"/>
      <c r="D718" s="2"/>
      <c r="E718" s="2"/>
      <c r="F718" s="6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2"/>
      <c r="B719" s="2"/>
      <c r="C719" s="2"/>
      <c r="D719" s="2"/>
      <c r="E719" s="2"/>
      <c r="F719" s="6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2"/>
      <c r="B720" s="2"/>
      <c r="C720" s="2"/>
      <c r="D720" s="2"/>
      <c r="E720" s="2"/>
      <c r="F720" s="6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2"/>
      <c r="B721" s="2"/>
      <c r="C721" s="2"/>
      <c r="D721" s="2"/>
      <c r="E721" s="2"/>
      <c r="F721" s="6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2"/>
      <c r="B722" s="2"/>
      <c r="C722" s="2"/>
      <c r="D722" s="2"/>
      <c r="E722" s="2"/>
      <c r="F722" s="6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2"/>
      <c r="B723" s="2"/>
      <c r="C723" s="2"/>
      <c r="D723" s="2"/>
      <c r="E723" s="2"/>
      <c r="F723" s="6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2"/>
      <c r="B724" s="2"/>
      <c r="C724" s="2"/>
      <c r="D724" s="2"/>
      <c r="E724" s="2"/>
      <c r="F724" s="6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2"/>
      <c r="B725" s="2"/>
      <c r="C725" s="2"/>
      <c r="D725" s="2"/>
      <c r="E725" s="2"/>
      <c r="F725" s="6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2"/>
      <c r="B726" s="2"/>
      <c r="C726" s="2"/>
      <c r="D726" s="2"/>
      <c r="E726" s="2"/>
      <c r="F726" s="6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2"/>
      <c r="B727" s="2"/>
      <c r="C727" s="2"/>
      <c r="D727" s="2"/>
      <c r="E727" s="2"/>
      <c r="F727" s="6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2"/>
      <c r="B728" s="2"/>
      <c r="C728" s="2"/>
      <c r="D728" s="2"/>
      <c r="E728" s="2"/>
      <c r="F728" s="6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2"/>
      <c r="B729" s="2"/>
      <c r="C729" s="2"/>
      <c r="D729" s="2"/>
      <c r="E729" s="2"/>
      <c r="F729" s="6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2"/>
      <c r="B730" s="2"/>
      <c r="C730" s="2"/>
      <c r="D730" s="2"/>
      <c r="E730" s="2"/>
      <c r="F730" s="6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2"/>
      <c r="B731" s="2"/>
      <c r="C731" s="2"/>
      <c r="D731" s="2"/>
      <c r="E731" s="2"/>
      <c r="F731" s="6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2"/>
      <c r="B732" s="2"/>
      <c r="C732" s="2"/>
      <c r="D732" s="2"/>
      <c r="E732" s="2"/>
      <c r="F732" s="6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2"/>
      <c r="B733" s="2"/>
      <c r="C733" s="2"/>
      <c r="D733" s="2"/>
      <c r="E733" s="2"/>
      <c r="F733" s="6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2"/>
      <c r="B734" s="2"/>
      <c r="C734" s="2"/>
      <c r="D734" s="2"/>
      <c r="E734" s="2"/>
      <c r="F734" s="6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2"/>
      <c r="B735" s="2"/>
      <c r="C735" s="2"/>
      <c r="D735" s="2"/>
      <c r="E735" s="2"/>
      <c r="F735" s="6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2"/>
      <c r="B736" s="2"/>
      <c r="C736" s="2"/>
      <c r="D736" s="2"/>
      <c r="E736" s="2"/>
      <c r="F736" s="6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2"/>
      <c r="B737" s="2"/>
      <c r="C737" s="2"/>
      <c r="D737" s="2"/>
      <c r="E737" s="2"/>
      <c r="F737" s="6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2"/>
      <c r="B738" s="2"/>
      <c r="C738" s="2"/>
      <c r="D738" s="2"/>
      <c r="E738" s="2"/>
      <c r="F738" s="6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2"/>
      <c r="B739" s="2"/>
      <c r="C739" s="2"/>
      <c r="D739" s="2"/>
      <c r="E739" s="2"/>
      <c r="F739" s="6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2"/>
      <c r="B740" s="2"/>
      <c r="C740" s="2"/>
      <c r="D740" s="2"/>
      <c r="E740" s="2"/>
      <c r="F740" s="6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2"/>
      <c r="B741" s="2"/>
      <c r="C741" s="2"/>
      <c r="D741" s="2"/>
      <c r="E741" s="2"/>
      <c r="F741" s="6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2"/>
      <c r="B742" s="2"/>
      <c r="C742" s="2"/>
      <c r="D742" s="2"/>
      <c r="E742" s="2"/>
      <c r="F742" s="6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2"/>
      <c r="B743" s="2"/>
      <c r="C743" s="2"/>
      <c r="D743" s="2"/>
      <c r="E743" s="2"/>
      <c r="F743" s="6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2"/>
      <c r="B744" s="2"/>
      <c r="C744" s="2"/>
      <c r="D744" s="2"/>
      <c r="E744" s="2"/>
      <c r="F744" s="6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2"/>
      <c r="B745" s="2"/>
      <c r="C745" s="2"/>
      <c r="D745" s="2"/>
      <c r="E745" s="2"/>
      <c r="F745" s="6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2"/>
      <c r="B746" s="2"/>
      <c r="C746" s="2"/>
      <c r="D746" s="2"/>
      <c r="E746" s="2"/>
      <c r="F746" s="6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2"/>
      <c r="B747" s="2"/>
      <c r="C747" s="2"/>
      <c r="D747" s="2"/>
      <c r="E747" s="2"/>
      <c r="F747" s="6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2"/>
      <c r="B748" s="2"/>
      <c r="C748" s="2"/>
      <c r="D748" s="2"/>
      <c r="E748" s="2"/>
      <c r="F748" s="6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2"/>
      <c r="B749" s="2"/>
      <c r="C749" s="2"/>
      <c r="D749" s="2"/>
      <c r="E749" s="2"/>
      <c r="F749" s="6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2"/>
      <c r="B750" s="2"/>
      <c r="C750" s="2"/>
      <c r="D750" s="2"/>
      <c r="E750" s="2"/>
      <c r="F750" s="6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2"/>
      <c r="B751" s="2"/>
      <c r="C751" s="2"/>
      <c r="D751" s="2"/>
      <c r="E751" s="2"/>
      <c r="F751" s="6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2"/>
      <c r="B752" s="2"/>
      <c r="C752" s="2"/>
      <c r="D752" s="2"/>
      <c r="E752" s="2"/>
      <c r="F752" s="6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2"/>
      <c r="B753" s="2"/>
      <c r="C753" s="2"/>
      <c r="D753" s="2"/>
      <c r="E753" s="2"/>
      <c r="F753" s="6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2"/>
      <c r="B754" s="2"/>
      <c r="C754" s="2"/>
      <c r="D754" s="2"/>
      <c r="E754" s="2"/>
      <c r="F754" s="6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2"/>
      <c r="B755" s="2"/>
      <c r="C755" s="2"/>
      <c r="D755" s="2"/>
      <c r="E755" s="2"/>
      <c r="F755" s="6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2"/>
      <c r="B756" s="2"/>
      <c r="C756" s="2"/>
      <c r="D756" s="2"/>
      <c r="E756" s="2"/>
      <c r="F756" s="6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2"/>
      <c r="B757" s="2"/>
      <c r="C757" s="2"/>
      <c r="D757" s="2"/>
      <c r="E757" s="2"/>
      <c r="F757" s="6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2"/>
      <c r="B758" s="2"/>
      <c r="C758" s="2"/>
      <c r="D758" s="2"/>
      <c r="E758" s="2"/>
      <c r="F758" s="6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2"/>
      <c r="B759" s="2"/>
      <c r="C759" s="2"/>
      <c r="D759" s="2"/>
      <c r="E759" s="2"/>
      <c r="F759" s="6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2"/>
      <c r="B760" s="2"/>
      <c r="C760" s="2"/>
      <c r="D760" s="2"/>
      <c r="E760" s="2"/>
      <c r="F760" s="6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2"/>
      <c r="B761" s="2"/>
      <c r="C761" s="2"/>
      <c r="D761" s="2"/>
      <c r="E761" s="2"/>
      <c r="F761" s="6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2"/>
      <c r="B762" s="2"/>
      <c r="C762" s="2"/>
      <c r="D762" s="2"/>
      <c r="E762" s="2"/>
      <c r="F762" s="6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2"/>
      <c r="B763" s="2"/>
      <c r="C763" s="2"/>
      <c r="D763" s="2"/>
      <c r="E763" s="2"/>
      <c r="F763" s="6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2"/>
      <c r="B764" s="2"/>
      <c r="C764" s="2"/>
      <c r="D764" s="2"/>
      <c r="E764" s="2"/>
      <c r="F764" s="6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2"/>
      <c r="B765" s="2"/>
      <c r="C765" s="2"/>
      <c r="D765" s="2"/>
      <c r="E765" s="2"/>
      <c r="F765" s="6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2"/>
      <c r="B766" s="2"/>
      <c r="C766" s="2"/>
      <c r="D766" s="2"/>
      <c r="E766" s="2"/>
      <c r="F766" s="6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2"/>
      <c r="B767" s="2"/>
      <c r="C767" s="2"/>
      <c r="D767" s="2"/>
      <c r="E767" s="2"/>
      <c r="F767" s="6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2"/>
      <c r="B768" s="2"/>
      <c r="C768" s="2"/>
      <c r="D768" s="2"/>
      <c r="E768" s="2"/>
      <c r="F768" s="6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2"/>
      <c r="B769" s="2"/>
      <c r="C769" s="2"/>
      <c r="D769" s="2"/>
      <c r="E769" s="2"/>
      <c r="F769" s="6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2"/>
      <c r="B770" s="2"/>
      <c r="C770" s="2"/>
      <c r="D770" s="2"/>
      <c r="E770" s="2"/>
      <c r="F770" s="6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2"/>
      <c r="B771" s="2"/>
      <c r="C771" s="2"/>
      <c r="D771" s="2"/>
      <c r="E771" s="2"/>
      <c r="F771" s="6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2"/>
      <c r="B772" s="2"/>
      <c r="C772" s="2"/>
      <c r="D772" s="2"/>
      <c r="E772" s="2"/>
      <c r="F772" s="6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2"/>
      <c r="B773" s="2"/>
      <c r="C773" s="2"/>
      <c r="D773" s="2"/>
      <c r="E773" s="2"/>
      <c r="F773" s="6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2"/>
      <c r="B774" s="2"/>
      <c r="C774" s="2"/>
      <c r="D774" s="2"/>
      <c r="E774" s="2"/>
      <c r="F774" s="6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2"/>
      <c r="B775" s="2"/>
      <c r="C775" s="2"/>
      <c r="D775" s="2"/>
      <c r="E775" s="2"/>
      <c r="F775" s="6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2"/>
      <c r="B776" s="2"/>
      <c r="C776" s="2"/>
      <c r="D776" s="2"/>
      <c r="E776" s="2"/>
      <c r="F776" s="6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2"/>
      <c r="B777" s="2"/>
      <c r="C777" s="2"/>
      <c r="D777" s="2"/>
      <c r="E777" s="2"/>
      <c r="F777" s="6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2"/>
      <c r="B778" s="2"/>
      <c r="C778" s="2"/>
      <c r="D778" s="2"/>
      <c r="E778" s="2"/>
      <c r="F778" s="6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2"/>
      <c r="B779" s="2"/>
      <c r="C779" s="2"/>
      <c r="D779" s="2"/>
      <c r="E779" s="2"/>
      <c r="F779" s="6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2"/>
      <c r="B780" s="2"/>
      <c r="C780" s="2"/>
      <c r="D780" s="2"/>
      <c r="E780" s="2"/>
      <c r="F780" s="6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2"/>
      <c r="B781" s="2"/>
      <c r="C781" s="2"/>
      <c r="D781" s="2"/>
      <c r="E781" s="2"/>
      <c r="F781" s="6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2"/>
      <c r="B782" s="2"/>
      <c r="C782" s="2"/>
      <c r="D782" s="2"/>
      <c r="E782" s="2"/>
      <c r="F782" s="6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2"/>
      <c r="B783" s="2"/>
      <c r="C783" s="2"/>
      <c r="D783" s="2"/>
      <c r="E783" s="2"/>
      <c r="F783" s="6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2"/>
      <c r="B784" s="2"/>
      <c r="C784" s="2"/>
      <c r="D784" s="2"/>
      <c r="E784" s="2"/>
      <c r="F784" s="6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2"/>
      <c r="B785" s="2"/>
      <c r="C785" s="2"/>
      <c r="D785" s="2"/>
      <c r="E785" s="2"/>
      <c r="F785" s="6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2"/>
      <c r="B786" s="2"/>
      <c r="C786" s="2"/>
      <c r="D786" s="2"/>
      <c r="E786" s="2"/>
      <c r="F786" s="6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2"/>
      <c r="B787" s="2"/>
      <c r="C787" s="2"/>
      <c r="D787" s="2"/>
      <c r="E787" s="2"/>
      <c r="F787" s="6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2"/>
      <c r="B788" s="2"/>
      <c r="C788" s="2"/>
      <c r="D788" s="2"/>
      <c r="E788" s="2"/>
      <c r="F788" s="6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2"/>
      <c r="B789" s="2"/>
      <c r="C789" s="2"/>
      <c r="D789" s="2"/>
      <c r="E789" s="2"/>
      <c r="F789" s="6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2"/>
      <c r="B790" s="2"/>
      <c r="C790" s="2"/>
      <c r="D790" s="2"/>
      <c r="E790" s="2"/>
      <c r="F790" s="6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2"/>
      <c r="B791" s="2"/>
      <c r="C791" s="2"/>
      <c r="D791" s="2"/>
      <c r="E791" s="2"/>
      <c r="F791" s="6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2"/>
      <c r="B792" s="2"/>
      <c r="C792" s="2"/>
      <c r="D792" s="2"/>
      <c r="E792" s="2"/>
      <c r="F792" s="6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2"/>
      <c r="B793" s="2"/>
      <c r="C793" s="2"/>
      <c r="D793" s="2"/>
      <c r="E793" s="2"/>
      <c r="F793" s="6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2"/>
      <c r="B794" s="2"/>
      <c r="C794" s="2"/>
      <c r="D794" s="2"/>
      <c r="E794" s="2"/>
      <c r="F794" s="6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2"/>
      <c r="B795" s="2"/>
      <c r="C795" s="2"/>
      <c r="D795" s="2"/>
      <c r="E795" s="2"/>
      <c r="F795" s="6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2"/>
      <c r="B796" s="2"/>
      <c r="C796" s="2"/>
      <c r="D796" s="2"/>
      <c r="E796" s="2"/>
      <c r="F796" s="6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2"/>
      <c r="B797" s="2"/>
      <c r="C797" s="2"/>
      <c r="D797" s="2"/>
      <c r="E797" s="2"/>
      <c r="F797" s="6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2"/>
      <c r="B798" s="2"/>
      <c r="C798" s="2"/>
      <c r="D798" s="2"/>
      <c r="E798" s="2"/>
      <c r="F798" s="6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2"/>
      <c r="B799" s="2"/>
      <c r="C799" s="2"/>
      <c r="D799" s="2"/>
      <c r="E799" s="2"/>
      <c r="F799" s="6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2"/>
      <c r="B800" s="2"/>
      <c r="C800" s="2"/>
      <c r="D800" s="2"/>
      <c r="E800" s="2"/>
      <c r="F800" s="6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2"/>
      <c r="B801" s="2"/>
      <c r="C801" s="2"/>
      <c r="D801" s="2"/>
      <c r="E801" s="2"/>
      <c r="F801" s="6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2"/>
      <c r="B802" s="2"/>
      <c r="C802" s="2"/>
      <c r="D802" s="2"/>
      <c r="E802" s="2"/>
      <c r="F802" s="6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2"/>
      <c r="B803" s="2"/>
      <c r="C803" s="2"/>
      <c r="D803" s="2"/>
      <c r="E803" s="2"/>
      <c r="F803" s="6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2"/>
      <c r="B804" s="2"/>
      <c r="C804" s="2"/>
      <c r="D804" s="2"/>
      <c r="E804" s="2"/>
      <c r="F804" s="6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2"/>
      <c r="B805" s="2"/>
      <c r="C805" s="2"/>
      <c r="D805" s="2"/>
      <c r="E805" s="2"/>
      <c r="F805" s="6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2"/>
      <c r="B806" s="2"/>
      <c r="C806" s="2"/>
      <c r="D806" s="2"/>
      <c r="E806" s="2"/>
      <c r="F806" s="6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2"/>
      <c r="B807" s="2"/>
      <c r="C807" s="2"/>
      <c r="D807" s="2"/>
      <c r="E807" s="2"/>
      <c r="F807" s="6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2"/>
      <c r="B808" s="2"/>
      <c r="C808" s="2"/>
      <c r="D808" s="2"/>
      <c r="E808" s="2"/>
      <c r="F808" s="6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2"/>
      <c r="B809" s="2"/>
      <c r="C809" s="2"/>
      <c r="D809" s="2"/>
      <c r="E809" s="2"/>
      <c r="F809" s="6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2"/>
      <c r="B810" s="2"/>
      <c r="C810" s="2"/>
      <c r="D810" s="2"/>
      <c r="E810" s="2"/>
      <c r="F810" s="6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2"/>
      <c r="B811" s="2"/>
      <c r="C811" s="2"/>
      <c r="D811" s="2"/>
      <c r="E811" s="2"/>
      <c r="F811" s="6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2"/>
      <c r="B812" s="2"/>
      <c r="C812" s="2"/>
      <c r="D812" s="2"/>
      <c r="E812" s="2"/>
      <c r="F812" s="6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2"/>
      <c r="B813" s="2"/>
      <c r="C813" s="2"/>
      <c r="D813" s="2"/>
      <c r="E813" s="2"/>
      <c r="F813" s="6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2"/>
      <c r="B814" s="2"/>
      <c r="C814" s="2"/>
      <c r="D814" s="2"/>
      <c r="E814" s="2"/>
      <c r="F814" s="6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2"/>
      <c r="B815" s="2"/>
      <c r="C815" s="2"/>
      <c r="D815" s="2"/>
      <c r="E815" s="2"/>
      <c r="F815" s="6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2"/>
      <c r="B816" s="2"/>
      <c r="C816" s="2"/>
      <c r="D816" s="2"/>
      <c r="E816" s="2"/>
      <c r="F816" s="6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2"/>
      <c r="B817" s="2"/>
      <c r="C817" s="2"/>
      <c r="D817" s="2"/>
      <c r="E817" s="2"/>
      <c r="F817" s="6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2"/>
      <c r="B818" s="2"/>
      <c r="C818" s="2"/>
      <c r="D818" s="2"/>
      <c r="E818" s="2"/>
      <c r="F818" s="6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2"/>
      <c r="B819" s="2"/>
      <c r="C819" s="2"/>
      <c r="D819" s="2"/>
      <c r="E819" s="2"/>
      <c r="F819" s="6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2"/>
      <c r="B820" s="2"/>
      <c r="C820" s="2"/>
      <c r="D820" s="2"/>
      <c r="E820" s="2"/>
      <c r="F820" s="6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2"/>
      <c r="B821" s="2"/>
      <c r="C821" s="2"/>
      <c r="D821" s="2"/>
      <c r="E821" s="2"/>
      <c r="F821" s="6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2"/>
      <c r="B822" s="2"/>
      <c r="C822" s="2"/>
      <c r="D822" s="2"/>
      <c r="E822" s="2"/>
      <c r="F822" s="6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2"/>
      <c r="B823" s="2"/>
      <c r="C823" s="2"/>
      <c r="D823" s="2"/>
      <c r="E823" s="2"/>
      <c r="F823" s="6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2"/>
      <c r="B824" s="2"/>
      <c r="C824" s="2"/>
      <c r="D824" s="2"/>
      <c r="E824" s="2"/>
      <c r="F824" s="6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2"/>
      <c r="B825" s="2"/>
      <c r="C825" s="2"/>
      <c r="D825" s="2"/>
      <c r="E825" s="2"/>
      <c r="F825" s="6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2"/>
      <c r="B826" s="2"/>
      <c r="C826" s="2"/>
      <c r="D826" s="2"/>
      <c r="E826" s="2"/>
      <c r="F826" s="6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2"/>
      <c r="B827" s="2"/>
      <c r="C827" s="2"/>
      <c r="D827" s="2"/>
      <c r="E827" s="2"/>
      <c r="F827" s="6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2"/>
      <c r="B828" s="2"/>
      <c r="C828" s="2"/>
      <c r="D828" s="2"/>
      <c r="E828" s="2"/>
      <c r="F828" s="6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2"/>
      <c r="B829" s="2"/>
      <c r="C829" s="2"/>
      <c r="D829" s="2"/>
      <c r="E829" s="2"/>
      <c r="F829" s="6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2"/>
      <c r="B830" s="2"/>
      <c r="C830" s="2"/>
      <c r="D830" s="2"/>
      <c r="E830" s="2"/>
      <c r="F830" s="6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2"/>
      <c r="B831" s="2"/>
      <c r="C831" s="2"/>
      <c r="D831" s="2"/>
      <c r="E831" s="2"/>
      <c r="F831" s="6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2"/>
      <c r="B832" s="2"/>
      <c r="C832" s="2"/>
      <c r="D832" s="2"/>
      <c r="E832" s="2"/>
      <c r="F832" s="6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2"/>
      <c r="B833" s="2"/>
      <c r="C833" s="2"/>
      <c r="D833" s="2"/>
      <c r="E833" s="2"/>
      <c r="F833" s="6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2"/>
      <c r="B834" s="2"/>
      <c r="C834" s="2"/>
      <c r="D834" s="2"/>
      <c r="E834" s="2"/>
      <c r="F834" s="6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2"/>
      <c r="B835" s="2"/>
      <c r="C835" s="2"/>
      <c r="D835" s="2"/>
      <c r="E835" s="2"/>
      <c r="F835" s="6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2"/>
      <c r="B836" s="2"/>
      <c r="C836" s="2"/>
      <c r="D836" s="2"/>
      <c r="E836" s="2"/>
      <c r="F836" s="6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2"/>
      <c r="B837" s="2"/>
      <c r="C837" s="2"/>
      <c r="D837" s="2"/>
      <c r="E837" s="2"/>
      <c r="F837" s="6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2"/>
      <c r="B838" s="2"/>
      <c r="C838" s="2"/>
      <c r="D838" s="2"/>
      <c r="E838" s="2"/>
      <c r="F838" s="6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2"/>
      <c r="B839" s="2"/>
      <c r="C839" s="2"/>
      <c r="D839" s="2"/>
      <c r="E839" s="2"/>
      <c r="F839" s="6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2"/>
      <c r="B840" s="2"/>
      <c r="C840" s="2"/>
      <c r="D840" s="2"/>
      <c r="E840" s="2"/>
      <c r="F840" s="6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2"/>
      <c r="B841" s="2"/>
      <c r="C841" s="2"/>
      <c r="D841" s="2"/>
      <c r="E841" s="2"/>
      <c r="F841" s="6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2"/>
      <c r="B842" s="2"/>
      <c r="C842" s="2"/>
      <c r="D842" s="2"/>
      <c r="E842" s="2"/>
      <c r="F842" s="6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2"/>
      <c r="B843" s="2"/>
      <c r="C843" s="2"/>
      <c r="D843" s="2"/>
      <c r="E843" s="2"/>
      <c r="F843" s="6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2"/>
      <c r="B844" s="2"/>
      <c r="C844" s="2"/>
      <c r="D844" s="2"/>
      <c r="E844" s="2"/>
      <c r="F844" s="6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2"/>
      <c r="B845" s="2"/>
      <c r="C845" s="2"/>
      <c r="D845" s="2"/>
      <c r="E845" s="2"/>
      <c r="F845" s="6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2"/>
      <c r="B846" s="2"/>
      <c r="C846" s="2"/>
      <c r="D846" s="2"/>
      <c r="E846" s="2"/>
      <c r="F846" s="6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2"/>
      <c r="B847" s="2"/>
      <c r="C847" s="2"/>
      <c r="D847" s="2"/>
      <c r="E847" s="2"/>
      <c r="F847" s="6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2"/>
      <c r="B848" s="2"/>
      <c r="C848" s="2"/>
      <c r="D848" s="2"/>
      <c r="E848" s="2"/>
      <c r="F848" s="6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2"/>
      <c r="B849" s="2"/>
      <c r="C849" s="2"/>
      <c r="D849" s="2"/>
      <c r="E849" s="2"/>
      <c r="F849" s="6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2"/>
      <c r="B850" s="2"/>
      <c r="C850" s="2"/>
      <c r="D850" s="2"/>
      <c r="E850" s="2"/>
      <c r="F850" s="6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2"/>
      <c r="B851" s="2"/>
      <c r="C851" s="2"/>
      <c r="D851" s="2"/>
      <c r="E851" s="2"/>
      <c r="F851" s="6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2"/>
      <c r="B852" s="2"/>
      <c r="C852" s="2"/>
      <c r="D852" s="2"/>
      <c r="E852" s="2"/>
      <c r="F852" s="6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2"/>
      <c r="B853" s="2"/>
      <c r="C853" s="2"/>
      <c r="D853" s="2"/>
      <c r="E853" s="2"/>
      <c r="F853" s="6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2"/>
      <c r="B854" s="2"/>
      <c r="C854" s="2"/>
      <c r="D854" s="2"/>
      <c r="E854" s="2"/>
      <c r="F854" s="6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2"/>
      <c r="B855" s="2"/>
      <c r="C855" s="2"/>
      <c r="D855" s="2"/>
      <c r="E855" s="2"/>
      <c r="F855" s="6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2"/>
      <c r="B856" s="2"/>
      <c r="C856" s="2"/>
      <c r="D856" s="2"/>
      <c r="E856" s="2"/>
      <c r="F856" s="6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2"/>
      <c r="B857" s="2"/>
      <c r="C857" s="2"/>
      <c r="D857" s="2"/>
      <c r="E857" s="2"/>
      <c r="F857" s="6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2"/>
      <c r="B858" s="2"/>
      <c r="C858" s="2"/>
      <c r="D858" s="2"/>
      <c r="E858" s="2"/>
      <c r="F858" s="6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2"/>
      <c r="B859" s="2"/>
      <c r="C859" s="2"/>
      <c r="D859" s="2"/>
      <c r="E859" s="2"/>
      <c r="F859" s="6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2"/>
      <c r="B860" s="2"/>
      <c r="C860" s="2"/>
      <c r="D860" s="2"/>
      <c r="E860" s="2"/>
      <c r="F860" s="6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2"/>
      <c r="B861" s="2"/>
      <c r="C861" s="2"/>
      <c r="D861" s="2"/>
      <c r="E861" s="2"/>
      <c r="F861" s="6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2"/>
      <c r="B862" s="2"/>
      <c r="C862" s="2"/>
      <c r="D862" s="2"/>
      <c r="E862" s="2"/>
      <c r="F862" s="6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2"/>
      <c r="B863" s="2"/>
      <c r="C863" s="2"/>
      <c r="D863" s="2"/>
      <c r="E863" s="2"/>
      <c r="F863" s="6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2"/>
      <c r="B864" s="2"/>
      <c r="C864" s="2"/>
      <c r="D864" s="2"/>
      <c r="E864" s="2"/>
      <c r="F864" s="6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2"/>
      <c r="B865" s="2"/>
      <c r="C865" s="2"/>
      <c r="D865" s="2"/>
      <c r="E865" s="2"/>
      <c r="F865" s="6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2"/>
      <c r="B866" s="2"/>
      <c r="C866" s="2"/>
      <c r="D866" s="2"/>
      <c r="E866" s="2"/>
      <c r="F866" s="6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2"/>
      <c r="B867" s="2"/>
      <c r="C867" s="2"/>
      <c r="D867" s="2"/>
      <c r="E867" s="2"/>
      <c r="F867" s="6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2"/>
      <c r="B868" s="2"/>
      <c r="C868" s="2"/>
      <c r="D868" s="2"/>
      <c r="E868" s="2"/>
      <c r="F868" s="6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2"/>
      <c r="B869" s="2"/>
      <c r="C869" s="2"/>
      <c r="D869" s="2"/>
      <c r="E869" s="2"/>
      <c r="F869" s="6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2"/>
      <c r="B870" s="2"/>
      <c r="C870" s="2"/>
      <c r="D870" s="2"/>
      <c r="E870" s="2"/>
      <c r="F870" s="6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2"/>
      <c r="B871" s="2"/>
      <c r="C871" s="2"/>
      <c r="D871" s="2"/>
      <c r="E871" s="2"/>
      <c r="F871" s="6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2"/>
      <c r="B872" s="2"/>
      <c r="C872" s="2"/>
      <c r="D872" s="2"/>
      <c r="E872" s="2"/>
      <c r="F872" s="6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2"/>
      <c r="B873" s="2"/>
      <c r="C873" s="2"/>
      <c r="D873" s="2"/>
      <c r="E873" s="2"/>
      <c r="F873" s="6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2"/>
      <c r="B874" s="2"/>
      <c r="C874" s="2"/>
      <c r="D874" s="2"/>
      <c r="E874" s="2"/>
      <c r="F874" s="6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2"/>
      <c r="B875" s="2"/>
      <c r="C875" s="2"/>
      <c r="D875" s="2"/>
      <c r="E875" s="2"/>
      <c r="F875" s="6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2"/>
      <c r="B876" s="2"/>
      <c r="C876" s="2"/>
      <c r="D876" s="2"/>
      <c r="E876" s="2"/>
      <c r="F876" s="6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2"/>
      <c r="B877" s="2"/>
      <c r="C877" s="2"/>
      <c r="D877" s="2"/>
      <c r="E877" s="2"/>
      <c r="F877" s="6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2"/>
      <c r="B878" s="2"/>
      <c r="C878" s="2"/>
      <c r="D878" s="2"/>
      <c r="E878" s="2"/>
      <c r="F878" s="6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2"/>
      <c r="B879" s="2"/>
      <c r="C879" s="2"/>
      <c r="D879" s="2"/>
      <c r="E879" s="2"/>
      <c r="F879" s="6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2"/>
      <c r="B880" s="2"/>
      <c r="C880" s="2"/>
      <c r="D880" s="2"/>
      <c r="E880" s="2"/>
      <c r="F880" s="6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2"/>
      <c r="B881" s="2"/>
      <c r="C881" s="2"/>
      <c r="D881" s="2"/>
      <c r="E881" s="2"/>
      <c r="F881" s="6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2"/>
      <c r="B882" s="2"/>
      <c r="C882" s="2"/>
      <c r="D882" s="2"/>
      <c r="E882" s="2"/>
      <c r="F882" s="6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2"/>
      <c r="B883" s="2"/>
      <c r="C883" s="2"/>
      <c r="D883" s="2"/>
      <c r="E883" s="2"/>
      <c r="F883" s="6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2"/>
      <c r="B884" s="2"/>
      <c r="C884" s="2"/>
      <c r="D884" s="2"/>
      <c r="E884" s="2"/>
      <c r="F884" s="6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2"/>
      <c r="B885" s="2"/>
      <c r="C885" s="2"/>
      <c r="D885" s="2"/>
      <c r="E885" s="2"/>
      <c r="F885" s="6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2"/>
      <c r="B886" s="2"/>
      <c r="C886" s="2"/>
      <c r="D886" s="2"/>
      <c r="E886" s="2"/>
      <c r="F886" s="6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2"/>
      <c r="B887" s="2"/>
      <c r="C887" s="2"/>
      <c r="D887" s="2"/>
      <c r="E887" s="2"/>
      <c r="F887" s="6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2"/>
      <c r="B888" s="2"/>
      <c r="C888" s="2"/>
      <c r="D888" s="2"/>
      <c r="E888" s="2"/>
      <c r="F888" s="6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2"/>
      <c r="B889" s="2"/>
      <c r="C889" s="2"/>
      <c r="D889" s="2"/>
      <c r="E889" s="2"/>
      <c r="F889" s="6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2"/>
      <c r="B890" s="2"/>
      <c r="C890" s="2"/>
      <c r="D890" s="2"/>
      <c r="E890" s="2"/>
      <c r="F890" s="6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2"/>
      <c r="B891" s="2"/>
      <c r="C891" s="2"/>
      <c r="D891" s="2"/>
      <c r="E891" s="2"/>
      <c r="F891" s="6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2"/>
      <c r="B892" s="2"/>
      <c r="C892" s="2"/>
      <c r="D892" s="2"/>
      <c r="E892" s="2"/>
      <c r="F892" s="6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2"/>
      <c r="B893" s="2"/>
      <c r="C893" s="2"/>
      <c r="D893" s="2"/>
      <c r="E893" s="2"/>
      <c r="F893" s="6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2"/>
      <c r="B894" s="2"/>
      <c r="C894" s="2"/>
      <c r="D894" s="2"/>
      <c r="E894" s="2"/>
      <c r="F894" s="6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2"/>
      <c r="B895" s="2"/>
      <c r="C895" s="2"/>
      <c r="D895" s="2"/>
      <c r="E895" s="2"/>
      <c r="F895" s="6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2"/>
      <c r="B896" s="2"/>
      <c r="C896" s="2"/>
      <c r="D896" s="2"/>
      <c r="E896" s="2"/>
      <c r="F896" s="6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2"/>
      <c r="B897" s="2"/>
      <c r="C897" s="2"/>
      <c r="D897" s="2"/>
      <c r="E897" s="2"/>
      <c r="F897" s="6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2"/>
      <c r="B898" s="2"/>
      <c r="C898" s="2"/>
      <c r="D898" s="2"/>
      <c r="E898" s="2"/>
      <c r="F898" s="6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2"/>
      <c r="B899" s="2"/>
      <c r="C899" s="2"/>
      <c r="D899" s="2"/>
      <c r="E899" s="2"/>
      <c r="F899" s="6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2"/>
      <c r="B900" s="2"/>
      <c r="C900" s="2"/>
      <c r="D900" s="2"/>
      <c r="E900" s="2"/>
      <c r="F900" s="6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2"/>
      <c r="B901" s="2"/>
      <c r="C901" s="2"/>
      <c r="D901" s="2"/>
      <c r="E901" s="2"/>
      <c r="F901" s="6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2"/>
      <c r="B902" s="2"/>
      <c r="C902" s="2"/>
      <c r="D902" s="2"/>
      <c r="E902" s="2"/>
      <c r="F902" s="6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2"/>
      <c r="B903" s="2"/>
      <c r="C903" s="2"/>
      <c r="D903" s="2"/>
      <c r="E903" s="2"/>
      <c r="F903" s="6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2"/>
      <c r="B904" s="2"/>
      <c r="C904" s="2"/>
      <c r="D904" s="2"/>
      <c r="E904" s="2"/>
      <c r="F904" s="6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2"/>
      <c r="B905" s="2"/>
      <c r="C905" s="2"/>
      <c r="D905" s="2"/>
      <c r="E905" s="2"/>
      <c r="F905" s="6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2"/>
      <c r="B906" s="2"/>
      <c r="C906" s="2"/>
      <c r="D906" s="2"/>
      <c r="E906" s="2"/>
      <c r="F906" s="6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2"/>
      <c r="B907" s="2"/>
      <c r="C907" s="2"/>
      <c r="D907" s="2"/>
      <c r="E907" s="2"/>
      <c r="F907" s="6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2"/>
      <c r="B908" s="2"/>
      <c r="C908" s="2"/>
      <c r="D908" s="2"/>
      <c r="E908" s="2"/>
      <c r="F908" s="6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2"/>
      <c r="B909" s="2"/>
      <c r="C909" s="2"/>
      <c r="D909" s="2"/>
      <c r="E909" s="2"/>
      <c r="F909" s="6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2"/>
      <c r="B910" s="2"/>
      <c r="C910" s="2"/>
      <c r="D910" s="2"/>
      <c r="E910" s="2"/>
      <c r="F910" s="6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2"/>
      <c r="B911" s="2"/>
      <c r="C911" s="2"/>
      <c r="D911" s="2"/>
      <c r="E911" s="2"/>
      <c r="F911" s="6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2"/>
      <c r="B912" s="2"/>
      <c r="C912" s="2"/>
      <c r="D912" s="2"/>
      <c r="E912" s="2"/>
      <c r="F912" s="6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2"/>
      <c r="B913" s="2"/>
      <c r="C913" s="2"/>
      <c r="D913" s="2"/>
      <c r="E913" s="2"/>
      <c r="F913" s="6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2"/>
      <c r="B914" s="2"/>
      <c r="C914" s="2"/>
      <c r="D914" s="2"/>
      <c r="E914" s="2"/>
      <c r="F914" s="6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2"/>
      <c r="B915" s="2"/>
      <c r="C915" s="2"/>
      <c r="D915" s="2"/>
      <c r="E915" s="2"/>
      <c r="F915" s="6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2"/>
      <c r="B916" s="2"/>
      <c r="C916" s="2"/>
      <c r="D916" s="2"/>
      <c r="E916" s="2"/>
      <c r="F916" s="6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2"/>
      <c r="B917" s="2"/>
      <c r="C917" s="2"/>
      <c r="D917" s="2"/>
      <c r="E917" s="2"/>
      <c r="F917" s="6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2"/>
      <c r="B918" s="2"/>
      <c r="C918" s="2"/>
      <c r="D918" s="2"/>
      <c r="E918" s="2"/>
      <c r="F918" s="6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2"/>
      <c r="B919" s="2"/>
      <c r="C919" s="2"/>
      <c r="D919" s="2"/>
      <c r="E919" s="2"/>
      <c r="F919" s="6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2"/>
      <c r="B920" s="2"/>
      <c r="C920" s="2"/>
      <c r="D920" s="2"/>
      <c r="E920" s="2"/>
      <c r="F920" s="6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2"/>
      <c r="B921" s="2"/>
      <c r="C921" s="2"/>
      <c r="D921" s="2"/>
      <c r="E921" s="2"/>
      <c r="F921" s="6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2"/>
      <c r="B922" s="2"/>
      <c r="C922" s="2"/>
      <c r="D922" s="2"/>
      <c r="E922" s="2"/>
      <c r="F922" s="6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2"/>
      <c r="B923" s="2"/>
      <c r="C923" s="2"/>
      <c r="D923" s="2"/>
      <c r="E923" s="2"/>
      <c r="F923" s="6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2"/>
      <c r="B924" s="2"/>
      <c r="C924" s="2"/>
      <c r="D924" s="2"/>
      <c r="E924" s="2"/>
      <c r="F924" s="6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2"/>
      <c r="B925" s="2"/>
      <c r="C925" s="2"/>
      <c r="D925" s="2"/>
      <c r="E925" s="2"/>
      <c r="F925" s="6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2"/>
      <c r="B926" s="2"/>
      <c r="C926" s="2"/>
      <c r="D926" s="2"/>
      <c r="E926" s="2"/>
      <c r="F926" s="6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2"/>
      <c r="B927" s="2"/>
      <c r="C927" s="2"/>
      <c r="D927" s="2"/>
      <c r="E927" s="2"/>
      <c r="F927" s="6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2"/>
      <c r="B928" s="2"/>
      <c r="C928" s="2"/>
      <c r="D928" s="2"/>
      <c r="E928" s="2"/>
      <c r="F928" s="6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2"/>
      <c r="B929" s="2"/>
      <c r="C929" s="2"/>
      <c r="D929" s="2"/>
      <c r="E929" s="2"/>
      <c r="F929" s="6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2"/>
      <c r="B930" s="2"/>
      <c r="C930" s="2"/>
      <c r="D930" s="2"/>
      <c r="E930" s="2"/>
      <c r="F930" s="6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2"/>
      <c r="B931" s="2"/>
      <c r="C931" s="2"/>
      <c r="D931" s="2"/>
      <c r="E931" s="2"/>
      <c r="F931" s="6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2"/>
      <c r="B932" s="2"/>
      <c r="C932" s="2"/>
      <c r="D932" s="2"/>
      <c r="E932" s="2"/>
      <c r="F932" s="6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2"/>
      <c r="B933" s="2"/>
      <c r="C933" s="2"/>
      <c r="D933" s="2"/>
      <c r="E933" s="2"/>
      <c r="F933" s="6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2"/>
      <c r="B934" s="2"/>
      <c r="C934" s="2"/>
      <c r="D934" s="2"/>
      <c r="E934" s="2"/>
      <c r="F934" s="6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2"/>
      <c r="B935" s="2"/>
      <c r="C935" s="2"/>
      <c r="D935" s="2"/>
      <c r="E935" s="2"/>
      <c r="F935" s="6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2"/>
      <c r="B936" s="2"/>
      <c r="C936" s="2"/>
      <c r="D936" s="2"/>
      <c r="E936" s="2"/>
      <c r="F936" s="6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2"/>
      <c r="B937" s="2"/>
      <c r="C937" s="2"/>
      <c r="D937" s="2"/>
      <c r="E937" s="2"/>
      <c r="F937" s="6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2"/>
      <c r="B938" s="2"/>
      <c r="C938" s="2"/>
      <c r="D938" s="2"/>
      <c r="E938" s="2"/>
      <c r="F938" s="6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2"/>
      <c r="B939" s="2"/>
      <c r="C939" s="2"/>
      <c r="D939" s="2"/>
      <c r="E939" s="2"/>
      <c r="F939" s="6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2"/>
      <c r="B940" s="2"/>
      <c r="C940" s="2"/>
      <c r="D940" s="2"/>
      <c r="E940" s="2"/>
      <c r="F940" s="6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2"/>
      <c r="B941" s="2"/>
      <c r="C941" s="2"/>
      <c r="D941" s="2"/>
      <c r="E941" s="2"/>
      <c r="F941" s="6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2"/>
      <c r="B942" s="2"/>
      <c r="C942" s="2"/>
      <c r="D942" s="2"/>
      <c r="E942" s="2"/>
      <c r="F942" s="6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2"/>
      <c r="B943" s="2"/>
      <c r="C943" s="2"/>
      <c r="D943" s="2"/>
      <c r="E943" s="2"/>
      <c r="F943" s="6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2"/>
      <c r="B944" s="2"/>
      <c r="C944" s="2"/>
      <c r="D944" s="2"/>
      <c r="E944" s="2"/>
      <c r="F944" s="6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2"/>
      <c r="B945" s="2"/>
      <c r="C945" s="2"/>
      <c r="D945" s="2"/>
      <c r="E945" s="2"/>
      <c r="F945" s="6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2"/>
      <c r="B946" s="2"/>
      <c r="C946" s="2"/>
      <c r="D946" s="2"/>
      <c r="E946" s="2"/>
      <c r="F946" s="6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2"/>
      <c r="B947" s="2"/>
      <c r="C947" s="2"/>
      <c r="D947" s="2"/>
      <c r="E947" s="2"/>
      <c r="F947" s="6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2"/>
      <c r="B948" s="2"/>
      <c r="C948" s="2"/>
      <c r="D948" s="2"/>
      <c r="E948" s="2"/>
      <c r="F948" s="6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2"/>
      <c r="B949" s="2"/>
      <c r="C949" s="2"/>
      <c r="D949" s="2"/>
      <c r="E949" s="2"/>
      <c r="F949" s="6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2"/>
      <c r="B950" s="2"/>
      <c r="C950" s="2"/>
      <c r="D950" s="2"/>
      <c r="E950" s="2"/>
      <c r="F950" s="6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2"/>
      <c r="B951" s="2"/>
      <c r="C951" s="2"/>
      <c r="D951" s="2"/>
      <c r="E951" s="2"/>
      <c r="F951" s="6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2"/>
      <c r="B952" s="2"/>
      <c r="C952" s="2"/>
      <c r="D952" s="2"/>
      <c r="E952" s="2"/>
      <c r="F952" s="6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2"/>
      <c r="B953" s="2"/>
      <c r="C953" s="2"/>
      <c r="D953" s="2"/>
      <c r="E953" s="2"/>
      <c r="F953" s="6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2"/>
      <c r="B954" s="2"/>
      <c r="C954" s="2"/>
      <c r="D954" s="2"/>
      <c r="E954" s="2"/>
      <c r="F954" s="6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2"/>
      <c r="B955" s="2"/>
      <c r="C955" s="2"/>
      <c r="D955" s="2"/>
      <c r="E955" s="2"/>
      <c r="F955" s="6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2"/>
      <c r="B956" s="2"/>
      <c r="C956" s="2"/>
      <c r="D956" s="2"/>
      <c r="E956" s="2"/>
      <c r="F956" s="6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2"/>
      <c r="B957" s="2"/>
      <c r="C957" s="2"/>
      <c r="D957" s="2"/>
      <c r="E957" s="2"/>
      <c r="F957" s="6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2"/>
      <c r="B958" s="2"/>
      <c r="C958" s="2"/>
      <c r="D958" s="2"/>
      <c r="E958" s="2"/>
      <c r="F958" s="6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2"/>
      <c r="B959" s="2"/>
      <c r="C959" s="2"/>
      <c r="D959" s="2"/>
      <c r="E959" s="2"/>
      <c r="F959" s="6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2"/>
      <c r="B960" s="2"/>
      <c r="C960" s="2"/>
      <c r="D960" s="2"/>
      <c r="E960" s="2"/>
      <c r="F960" s="6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2"/>
      <c r="B961" s="2"/>
      <c r="C961" s="2"/>
      <c r="D961" s="2"/>
      <c r="E961" s="2"/>
      <c r="F961" s="6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2"/>
      <c r="B962" s="2"/>
      <c r="C962" s="2"/>
      <c r="D962" s="2"/>
      <c r="E962" s="2"/>
      <c r="F962" s="6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2"/>
      <c r="B963" s="2"/>
      <c r="C963" s="2"/>
      <c r="D963" s="2"/>
      <c r="E963" s="2"/>
      <c r="F963" s="6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2"/>
      <c r="B964" s="2"/>
      <c r="C964" s="2"/>
      <c r="D964" s="2"/>
      <c r="E964" s="2"/>
      <c r="F964" s="6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2"/>
      <c r="B965" s="2"/>
      <c r="C965" s="2"/>
      <c r="D965" s="2"/>
      <c r="E965" s="2"/>
      <c r="F965" s="6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2"/>
      <c r="B966" s="2"/>
      <c r="C966" s="2"/>
      <c r="D966" s="2"/>
      <c r="E966" s="2"/>
      <c r="F966" s="6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2"/>
      <c r="B967" s="2"/>
      <c r="C967" s="2"/>
      <c r="D967" s="2"/>
      <c r="E967" s="2"/>
      <c r="F967" s="6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2"/>
      <c r="B968" s="2"/>
      <c r="C968" s="2"/>
      <c r="D968" s="2"/>
      <c r="E968" s="2"/>
      <c r="F968" s="6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2"/>
      <c r="B969" s="2"/>
      <c r="C969" s="2"/>
      <c r="D969" s="2"/>
      <c r="E969" s="2"/>
      <c r="F969" s="6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2"/>
      <c r="B970" s="2"/>
      <c r="C970" s="2"/>
      <c r="D970" s="2"/>
      <c r="E970" s="2"/>
      <c r="F970" s="6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2"/>
      <c r="B971" s="2"/>
      <c r="C971" s="2"/>
      <c r="D971" s="2"/>
      <c r="E971" s="2"/>
      <c r="F971" s="6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2"/>
      <c r="B972" s="2"/>
      <c r="C972" s="2"/>
      <c r="D972" s="2"/>
      <c r="E972" s="2"/>
      <c r="F972" s="6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2"/>
      <c r="B973" s="2"/>
      <c r="C973" s="2"/>
      <c r="D973" s="2"/>
      <c r="E973" s="2"/>
      <c r="F973" s="6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2"/>
      <c r="B974" s="2"/>
      <c r="C974" s="2"/>
      <c r="D974" s="2"/>
      <c r="E974" s="2"/>
      <c r="F974" s="6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2"/>
      <c r="B975" s="2"/>
      <c r="C975" s="2"/>
      <c r="D975" s="2"/>
      <c r="E975" s="2"/>
      <c r="F975" s="6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2"/>
      <c r="B976" s="2"/>
      <c r="C976" s="2"/>
      <c r="D976" s="2"/>
      <c r="E976" s="2"/>
      <c r="F976" s="6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2"/>
      <c r="B977" s="2"/>
      <c r="C977" s="2"/>
      <c r="D977" s="2"/>
      <c r="E977" s="2"/>
      <c r="F977" s="6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2"/>
      <c r="B978" s="2"/>
      <c r="C978" s="2"/>
      <c r="D978" s="2"/>
      <c r="E978" s="2"/>
      <c r="F978" s="6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2"/>
      <c r="B979" s="2"/>
      <c r="C979" s="2"/>
      <c r="D979" s="2"/>
      <c r="E979" s="2"/>
      <c r="F979" s="6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2"/>
      <c r="B980" s="2"/>
      <c r="C980" s="2"/>
      <c r="D980" s="2"/>
      <c r="E980" s="2"/>
      <c r="F980" s="6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2"/>
      <c r="B981" s="2"/>
      <c r="C981" s="2"/>
      <c r="D981" s="2"/>
      <c r="E981" s="2"/>
      <c r="F981" s="6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2"/>
      <c r="B982" s="2"/>
      <c r="C982" s="2"/>
      <c r="D982" s="2"/>
      <c r="E982" s="2"/>
      <c r="F982" s="6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2"/>
      <c r="B983" s="2"/>
      <c r="C983" s="2"/>
      <c r="D983" s="2"/>
      <c r="E983" s="2"/>
      <c r="F983" s="6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2"/>
      <c r="B984" s="2"/>
      <c r="C984" s="2"/>
      <c r="D984" s="2"/>
      <c r="E984" s="2"/>
      <c r="F984" s="6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2"/>
      <c r="B985" s="2"/>
      <c r="C985" s="2"/>
      <c r="D985" s="2"/>
      <c r="E985" s="2"/>
      <c r="F985" s="6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2"/>
      <c r="B986" s="2"/>
      <c r="C986" s="2"/>
      <c r="D986" s="2"/>
      <c r="E986" s="2"/>
      <c r="F986" s="6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2"/>
      <c r="B987" s="2"/>
      <c r="C987" s="2"/>
      <c r="D987" s="2"/>
      <c r="E987" s="2"/>
      <c r="F987" s="6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2"/>
      <c r="B988" s="2"/>
      <c r="C988" s="2"/>
      <c r="D988" s="2"/>
      <c r="E988" s="2"/>
      <c r="F988" s="6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2"/>
      <c r="B989" s="2"/>
      <c r="C989" s="2"/>
      <c r="D989" s="2"/>
      <c r="E989" s="2"/>
      <c r="F989" s="6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2"/>
      <c r="B990" s="2"/>
      <c r="C990" s="2"/>
      <c r="D990" s="2"/>
      <c r="E990" s="2"/>
      <c r="F990" s="6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2"/>
      <c r="B991" s="2"/>
      <c r="C991" s="2"/>
      <c r="D991" s="2"/>
      <c r="E991" s="2"/>
      <c r="F991" s="6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>
      <c r="A992" s="2"/>
      <c r="B992" s="2"/>
      <c r="C992" s="2"/>
      <c r="D992" s="2"/>
      <c r="E992" s="2"/>
      <c r="F992" s="6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>
      <c r="A993" s="2"/>
      <c r="B993" s="2"/>
      <c r="C993" s="2"/>
      <c r="D993" s="2"/>
      <c r="E993" s="2"/>
      <c r="F993" s="6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>
      <c r="A994" s="2"/>
      <c r="B994" s="2"/>
      <c r="C994" s="2"/>
      <c r="D994" s="2"/>
      <c r="E994" s="2"/>
      <c r="F994" s="6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>
      <c r="A995" s="2"/>
      <c r="B995" s="2"/>
      <c r="C995" s="2"/>
      <c r="D995" s="2"/>
      <c r="E995" s="2"/>
      <c r="F995" s="6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>
      <c r="A996" s="2"/>
      <c r="B996" s="2"/>
      <c r="C996" s="2"/>
      <c r="D996" s="2"/>
      <c r="E996" s="2"/>
      <c r="F996" s="6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>
      <c r="A997" s="2"/>
      <c r="B997" s="2"/>
      <c r="C997" s="2"/>
      <c r="D997" s="2"/>
      <c r="E997" s="2"/>
      <c r="F997" s="6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>
      <c r="A998" s="2"/>
      <c r="B998" s="2"/>
      <c r="C998" s="2"/>
      <c r="D998" s="2"/>
      <c r="E998" s="2"/>
      <c r="F998" s="6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>
      <c r="A999" s="2"/>
      <c r="B999" s="2"/>
      <c r="C999" s="2"/>
      <c r="D999" s="2"/>
      <c r="E999" s="2"/>
      <c r="F999" s="6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>
      <c r="A1000" s="2"/>
      <c r="B1000" s="2"/>
      <c r="C1000" s="2"/>
      <c r="D1000" s="2"/>
      <c r="E1000" s="2"/>
      <c r="F1000" s="6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5.75" customHeight="1">
      <c r="A1001" s="2"/>
      <c r="B1001" s="2"/>
      <c r="C1001" s="2"/>
      <c r="D1001" s="2"/>
      <c r="E1001" s="2"/>
      <c r="F1001" s="6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5.75" customHeight="1">
      <c r="A1002" s="2"/>
      <c r="B1002" s="2"/>
      <c r="C1002" s="2"/>
      <c r="D1002" s="2"/>
      <c r="E1002" s="2"/>
      <c r="F1002" s="6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5.75" customHeight="1">
      <c r="A1003" s="2"/>
      <c r="B1003" s="2"/>
      <c r="C1003" s="2"/>
      <c r="D1003" s="2"/>
      <c r="E1003" s="2"/>
      <c r="F1003" s="6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5.75" customHeight="1">
      <c r="A1004" s="2"/>
      <c r="B1004" s="2"/>
      <c r="C1004" s="2"/>
      <c r="D1004" s="2"/>
      <c r="E1004" s="2"/>
      <c r="F1004" s="6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5.75" customHeight="1">
      <c r="A1005" s="2"/>
      <c r="B1005" s="2"/>
      <c r="C1005" s="2"/>
      <c r="D1005" s="2"/>
      <c r="E1005" s="2"/>
      <c r="F1005" s="6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ht="15.75" customHeight="1">
      <c r="A1006" s="2"/>
      <c r="B1006" s="2"/>
      <c r="C1006" s="2"/>
      <c r="D1006" s="2"/>
      <c r="E1006" s="2"/>
      <c r="F1006" s="6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 ht="15.75" customHeight="1">
      <c r="A1007" s="2"/>
      <c r="B1007" s="2"/>
      <c r="C1007" s="2"/>
      <c r="D1007" s="2"/>
      <c r="E1007" s="2"/>
      <c r="F1007" s="6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1:27" ht="15.75" customHeight="1">
      <c r="A1008" s="2"/>
      <c r="B1008" s="2"/>
      <c r="C1008" s="2"/>
      <c r="D1008" s="2"/>
      <c r="E1008" s="2"/>
      <c r="F1008" s="6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1:27" ht="15.75" customHeight="1">
      <c r="A1009" s="2"/>
      <c r="B1009" s="2"/>
      <c r="C1009" s="2"/>
      <c r="D1009" s="2"/>
      <c r="E1009" s="2"/>
      <c r="F1009" s="6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 spans="1:27" ht="15.75" customHeight="1">
      <c r="A1010" s="2"/>
      <c r="B1010" s="2"/>
      <c r="C1010" s="2"/>
      <c r="D1010" s="2"/>
      <c r="E1010" s="2"/>
      <c r="F1010" s="6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 spans="1:27" ht="15.75" customHeight="1">
      <c r="A1011" s="2"/>
      <c r="B1011" s="2"/>
      <c r="C1011" s="2"/>
      <c r="D1011" s="2"/>
      <c r="E1011" s="2"/>
      <c r="F1011" s="6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 spans="1:27" ht="15.75" customHeight="1">
      <c r="A1012" s="2"/>
      <c r="B1012" s="2"/>
      <c r="C1012" s="2"/>
      <c r="D1012" s="2"/>
      <c r="E1012" s="2"/>
      <c r="F1012" s="6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 spans="1:27" ht="15.75" customHeight="1">
      <c r="A1013" s="2"/>
      <c r="B1013" s="2"/>
      <c r="C1013" s="2"/>
      <c r="D1013" s="2"/>
      <c r="E1013" s="2"/>
      <c r="F1013" s="6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 spans="1:27" ht="15.75" customHeight="1">
      <c r="A1014" s="2"/>
      <c r="B1014" s="2"/>
      <c r="C1014" s="2"/>
      <c r="D1014" s="2"/>
      <c r="E1014" s="2"/>
      <c r="F1014" s="6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 spans="1:27" ht="15.75" customHeight="1">
      <c r="A1015" s="2"/>
      <c r="B1015" s="2"/>
      <c r="C1015" s="2"/>
      <c r="D1015" s="2"/>
      <c r="E1015" s="2"/>
      <c r="F1015" s="6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 spans="1:27" ht="15.75" customHeight="1">
      <c r="A1016" s="2"/>
      <c r="B1016" s="2"/>
      <c r="C1016" s="2"/>
      <c r="D1016" s="2"/>
      <c r="E1016" s="2"/>
      <c r="F1016" s="6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 spans="1:27" ht="15.75" customHeight="1">
      <c r="A1017" s="2"/>
      <c r="B1017" s="2"/>
      <c r="C1017" s="2"/>
      <c r="D1017" s="2"/>
      <c r="E1017" s="2"/>
      <c r="F1017" s="6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  <row r="1018" spans="1:27" ht="15.75" customHeight="1">
      <c r="A1018" s="2"/>
      <c r="B1018" s="2"/>
      <c r="C1018" s="2"/>
      <c r="D1018" s="2"/>
      <c r="E1018" s="2"/>
      <c r="F1018" s="6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</row>
    <row r="1019" spans="1:27" ht="15.75" customHeight="1">
      <c r="A1019" s="2"/>
      <c r="B1019" s="2"/>
      <c r="C1019" s="2"/>
      <c r="D1019" s="2"/>
      <c r="E1019" s="2"/>
      <c r="F1019" s="6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</row>
    <row r="1020" spans="1:27" ht="15.75" customHeight="1">
      <c r="A1020" s="2"/>
      <c r="B1020" s="2"/>
      <c r="C1020" s="2"/>
      <c r="D1020" s="2"/>
      <c r="E1020" s="2"/>
      <c r="F1020" s="6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</row>
    <row r="1021" spans="1:27" ht="15.75" customHeight="1">
      <c r="A1021" s="2"/>
      <c r="B1021" s="2"/>
      <c r="C1021" s="2"/>
      <c r="D1021" s="2"/>
      <c r="E1021" s="2"/>
      <c r="F1021" s="6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</row>
    <row r="1022" spans="1:27" ht="15.75" customHeight="1">
      <c r="A1022" s="2"/>
      <c r="B1022" s="2"/>
      <c r="C1022" s="2"/>
      <c r="D1022" s="2"/>
      <c r="E1022" s="2"/>
      <c r="F1022" s="6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</row>
    <row r="1023" spans="1:27" ht="15.75" customHeight="1">
      <c r="A1023" s="2"/>
      <c r="B1023" s="2"/>
      <c r="C1023" s="2"/>
      <c r="D1023" s="2"/>
      <c r="E1023" s="2"/>
      <c r="F1023" s="6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</row>
    <row r="1024" spans="1:27" ht="15.75" customHeight="1">
      <c r="A1024" s="2"/>
      <c r="B1024" s="2"/>
      <c r="C1024" s="2"/>
      <c r="D1024" s="2"/>
      <c r="E1024" s="2"/>
      <c r="F1024" s="6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</row>
    <row r="1025" spans="1:27" ht="15.75" customHeight="1">
      <c r="A1025" s="2"/>
      <c r="B1025" s="2"/>
      <c r="C1025" s="2"/>
      <c r="D1025" s="2"/>
      <c r="E1025" s="2"/>
      <c r="F1025" s="6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</row>
    <row r="1026" spans="1:27" ht="15.75" customHeight="1">
      <c r="A1026" s="2"/>
      <c r="B1026" s="2"/>
      <c r="C1026" s="2"/>
      <c r="D1026" s="2"/>
      <c r="E1026" s="2"/>
      <c r="F1026" s="6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</row>
    <row r="1027" spans="1:27" ht="15.75" customHeight="1">
      <c r="A1027" s="2"/>
      <c r="B1027" s="2"/>
      <c r="C1027" s="2"/>
      <c r="D1027" s="2"/>
      <c r="E1027" s="2"/>
      <c r="F1027" s="6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</row>
    <row r="1028" spans="1:27" ht="15.75" customHeight="1">
      <c r="A1028" s="2"/>
      <c r="B1028" s="2"/>
      <c r="C1028" s="2"/>
      <c r="D1028" s="2"/>
      <c r="E1028" s="2"/>
      <c r="F1028" s="6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</row>
    <row r="1029" spans="1:27" ht="15.75" customHeight="1">
      <c r="A1029" s="2"/>
      <c r="B1029" s="2"/>
      <c r="C1029" s="2"/>
      <c r="D1029" s="2"/>
      <c r="E1029" s="2"/>
      <c r="F1029" s="6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</row>
    <row r="1030" spans="1:27" ht="15.75" customHeight="1">
      <c r="A1030" s="2"/>
      <c r="B1030" s="2"/>
      <c r="C1030" s="2"/>
      <c r="D1030" s="2"/>
      <c r="E1030" s="2"/>
      <c r="F1030" s="6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</row>
    <row r="1031" spans="1:27" ht="15.75" customHeight="1">
      <c r="A1031" s="2"/>
      <c r="B1031" s="2"/>
      <c r="C1031" s="2"/>
      <c r="D1031" s="2"/>
      <c r="E1031" s="2"/>
      <c r="F1031" s="6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</row>
    <row r="1032" spans="1:27" ht="15.75" customHeight="1">
      <c r="A1032" s="2"/>
      <c r="B1032" s="2"/>
      <c r="C1032" s="2"/>
      <c r="D1032" s="2"/>
      <c r="E1032" s="2"/>
      <c r="F1032" s="6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</row>
    <row r="1033" spans="1:27" ht="15.75" customHeight="1">
      <c r="A1033" s="2"/>
      <c r="B1033" s="2"/>
      <c r="C1033" s="2"/>
      <c r="D1033" s="2"/>
      <c r="E1033" s="2"/>
      <c r="F1033" s="6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</row>
    <row r="1034" spans="1:27" ht="15.75" customHeight="1">
      <c r="A1034" s="2"/>
      <c r="B1034" s="2"/>
      <c r="C1034" s="2"/>
      <c r="D1034" s="2"/>
      <c r="E1034" s="2"/>
      <c r="F1034" s="6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</row>
    <row r="1035" spans="1:27" ht="15.75" customHeight="1"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</row>
    <row r="1036" spans="1:27" ht="15.75" customHeight="1"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</row>
  </sheetData>
  <mergeCells count="219">
    <mergeCell ref="C107:E107"/>
    <mergeCell ref="H107:I107"/>
    <mergeCell ref="C108:E108"/>
    <mergeCell ref="C109:E109"/>
    <mergeCell ref="H109:I109"/>
    <mergeCell ref="A110:E110"/>
    <mergeCell ref="H110:I110"/>
    <mergeCell ref="H105:I105"/>
    <mergeCell ref="H106:I106"/>
    <mergeCell ref="C100:E100"/>
    <mergeCell ref="C101:E101"/>
    <mergeCell ref="A102:E102"/>
    <mergeCell ref="A103:I103"/>
    <mergeCell ref="A104:I104"/>
    <mergeCell ref="C105:E105"/>
    <mergeCell ref="C106:E106"/>
    <mergeCell ref="H101:I101"/>
    <mergeCell ref="H102:I102"/>
    <mergeCell ref="C97:E97"/>
    <mergeCell ref="H97:I97"/>
    <mergeCell ref="C98:E98"/>
    <mergeCell ref="H98:I98"/>
    <mergeCell ref="C99:E99"/>
    <mergeCell ref="H99:I99"/>
    <mergeCell ref="H100:I100"/>
    <mergeCell ref="H95:I95"/>
    <mergeCell ref="H96:I96"/>
    <mergeCell ref="C92:E92"/>
    <mergeCell ref="C93:E93"/>
    <mergeCell ref="H93:I93"/>
    <mergeCell ref="C94:E94"/>
    <mergeCell ref="H94:I94"/>
    <mergeCell ref="C95:E95"/>
    <mergeCell ref="C96:E96"/>
    <mergeCell ref="C125:E125"/>
    <mergeCell ref="H125:I125"/>
    <mergeCell ref="C120:E120"/>
    <mergeCell ref="C121:E121"/>
    <mergeCell ref="H121:I121"/>
    <mergeCell ref="C122:E122"/>
    <mergeCell ref="H122:I122"/>
    <mergeCell ref="C123:E123"/>
    <mergeCell ref="C124:E124"/>
    <mergeCell ref="A116:I116"/>
    <mergeCell ref="A117:I117"/>
    <mergeCell ref="C118:E118"/>
    <mergeCell ref="H118:I118"/>
    <mergeCell ref="C119:E119"/>
    <mergeCell ref="H119:I119"/>
    <mergeCell ref="H120:I120"/>
    <mergeCell ref="H123:I123"/>
    <mergeCell ref="H124:I124"/>
    <mergeCell ref="H114:I114"/>
    <mergeCell ref="H115:I115"/>
    <mergeCell ref="A111:I111"/>
    <mergeCell ref="K111:L111"/>
    <mergeCell ref="A112:I112"/>
    <mergeCell ref="C113:E113"/>
    <mergeCell ref="H113:I113"/>
    <mergeCell ref="C114:E114"/>
    <mergeCell ref="A115:E115"/>
    <mergeCell ref="C86:E86"/>
    <mergeCell ref="C87:E87"/>
    <mergeCell ref="C88:E88"/>
    <mergeCell ref="C83:E83"/>
    <mergeCell ref="H83:I83"/>
    <mergeCell ref="C84:E84"/>
    <mergeCell ref="H84:I84"/>
    <mergeCell ref="C85:E85"/>
    <mergeCell ref="H85:I85"/>
    <mergeCell ref="H86:I86"/>
    <mergeCell ref="A67:E67"/>
    <mergeCell ref="H67:I67"/>
    <mergeCell ref="A68:I68"/>
    <mergeCell ref="A69:I69"/>
    <mergeCell ref="H81:I81"/>
    <mergeCell ref="H82:I82"/>
    <mergeCell ref="C78:E78"/>
    <mergeCell ref="C79:E79"/>
    <mergeCell ref="H79:I79"/>
    <mergeCell ref="C80:E80"/>
    <mergeCell ref="H80:I80"/>
    <mergeCell ref="C81:E81"/>
    <mergeCell ref="C82:E82"/>
    <mergeCell ref="A62:I62"/>
    <mergeCell ref="C63:E63"/>
    <mergeCell ref="H63:I63"/>
    <mergeCell ref="C64:E64"/>
    <mergeCell ref="H64:I64"/>
    <mergeCell ref="H65:I65"/>
    <mergeCell ref="C65:E65"/>
    <mergeCell ref="C66:E66"/>
    <mergeCell ref="H66:I66"/>
    <mergeCell ref="H19:I19"/>
    <mergeCell ref="H20:I20"/>
    <mergeCell ref="A21:I21"/>
    <mergeCell ref="C22:E22"/>
    <mergeCell ref="H22:I22"/>
    <mergeCell ref="H23:I23"/>
    <mergeCell ref="H50:I50"/>
    <mergeCell ref="H51:I51"/>
    <mergeCell ref="A46:I46"/>
    <mergeCell ref="A47:I47"/>
    <mergeCell ref="C48:E48"/>
    <mergeCell ref="H48:I48"/>
    <mergeCell ref="C49:E49"/>
    <mergeCell ref="C50:E50"/>
    <mergeCell ref="A51:E51"/>
    <mergeCell ref="D19:F19"/>
    <mergeCell ref="D20:F20"/>
    <mergeCell ref="D10:F10"/>
    <mergeCell ref="D11:F11"/>
    <mergeCell ref="D12:F12"/>
    <mergeCell ref="D13:F13"/>
    <mergeCell ref="D14:F14"/>
    <mergeCell ref="D15:F15"/>
    <mergeCell ref="D16:F16"/>
    <mergeCell ref="D7:F7"/>
    <mergeCell ref="H7:I7"/>
    <mergeCell ref="D8:F8"/>
    <mergeCell ref="H8:I8"/>
    <mergeCell ref="D9:F9"/>
    <mergeCell ref="H9:I9"/>
    <mergeCell ref="H10:I10"/>
    <mergeCell ref="D17:F17"/>
    <mergeCell ref="D18:F18"/>
    <mergeCell ref="H11:I11"/>
    <mergeCell ref="H12:I12"/>
    <mergeCell ref="H13:I13"/>
    <mergeCell ref="H14:I14"/>
    <mergeCell ref="H15:I15"/>
    <mergeCell ref="H16:I16"/>
    <mergeCell ref="H17:I17"/>
    <mergeCell ref="H18:I18"/>
    <mergeCell ref="H5:I5"/>
    <mergeCell ref="H6:I6"/>
    <mergeCell ref="A1:I1"/>
    <mergeCell ref="A2:E3"/>
    <mergeCell ref="F2:G3"/>
    <mergeCell ref="A4:I4"/>
    <mergeCell ref="D5:F5"/>
    <mergeCell ref="D6:F6"/>
    <mergeCell ref="H2:I3"/>
    <mergeCell ref="A45:E45"/>
    <mergeCell ref="H45:I45"/>
    <mergeCell ref="H87:I87"/>
    <mergeCell ref="H88:I88"/>
    <mergeCell ref="A89:E89"/>
    <mergeCell ref="H89:I89"/>
    <mergeCell ref="A90:I90"/>
    <mergeCell ref="A91:I91"/>
    <mergeCell ref="H92:I92"/>
    <mergeCell ref="A52:I52"/>
    <mergeCell ref="A53:I53"/>
    <mergeCell ref="C54:E54"/>
    <mergeCell ref="H54:I54"/>
    <mergeCell ref="C55:E55"/>
    <mergeCell ref="H55:I55"/>
    <mergeCell ref="H56:I56"/>
    <mergeCell ref="C56:E56"/>
    <mergeCell ref="C57:E57"/>
    <mergeCell ref="C58:E58"/>
    <mergeCell ref="C59:E59"/>
    <mergeCell ref="H59:I59"/>
    <mergeCell ref="A60:E60"/>
    <mergeCell ref="H60:I60"/>
    <mergeCell ref="A61:I61"/>
    <mergeCell ref="H40:I40"/>
    <mergeCell ref="C41:E41"/>
    <mergeCell ref="H41:I41"/>
    <mergeCell ref="H42:I42"/>
    <mergeCell ref="C42:E42"/>
    <mergeCell ref="C43:E43"/>
    <mergeCell ref="H43:I43"/>
    <mergeCell ref="C44:E44"/>
    <mergeCell ref="H44:I44"/>
    <mergeCell ref="C23:E23"/>
    <mergeCell ref="C24:E24"/>
    <mergeCell ref="H24:I24"/>
    <mergeCell ref="C25:E25"/>
    <mergeCell ref="H25:I25"/>
    <mergeCell ref="C26:E26"/>
    <mergeCell ref="C27:E27"/>
    <mergeCell ref="C28:E28"/>
    <mergeCell ref="C29:E29"/>
    <mergeCell ref="A75:I75"/>
    <mergeCell ref="A76:I76"/>
    <mergeCell ref="C77:E77"/>
    <mergeCell ref="H77:I77"/>
    <mergeCell ref="H78:I78"/>
    <mergeCell ref="H26:I26"/>
    <mergeCell ref="H27:I27"/>
    <mergeCell ref="H30:I30"/>
    <mergeCell ref="H31:I31"/>
    <mergeCell ref="C30:E30"/>
    <mergeCell ref="A31:E31"/>
    <mergeCell ref="A32:I32"/>
    <mergeCell ref="A33:I33"/>
    <mergeCell ref="H34:I34"/>
    <mergeCell ref="C34:E34"/>
    <mergeCell ref="C35:E35"/>
    <mergeCell ref="H35:I35"/>
    <mergeCell ref="C36:E36"/>
    <mergeCell ref="H36:I36"/>
    <mergeCell ref="A37:E37"/>
    <mergeCell ref="H37:I37"/>
    <mergeCell ref="A38:I38"/>
    <mergeCell ref="A39:I39"/>
    <mergeCell ref="C40:E40"/>
    <mergeCell ref="C70:E70"/>
    <mergeCell ref="H70:I70"/>
    <mergeCell ref="C71:E71"/>
    <mergeCell ref="H71:I71"/>
    <mergeCell ref="C72:E72"/>
    <mergeCell ref="H72:I72"/>
    <mergeCell ref="H73:I73"/>
    <mergeCell ref="H74:I74"/>
    <mergeCell ref="C73:E73"/>
    <mergeCell ref="A74:E74"/>
  </mergeCells>
  <phoneticPr fontId="41" type="noConversion"/>
  <pageMargins left="0.7" right="0.7" top="0.75" bottom="0.75" header="0" footer="0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2.6640625" defaultRowHeight="15" customHeight="1"/>
  <cols>
    <col min="1" max="1" width="21.33203125" customWidth="1"/>
    <col min="2" max="2" width="11.77734375" customWidth="1"/>
    <col min="3" max="3" width="9.109375" customWidth="1"/>
    <col min="4" max="4" width="11.77734375" customWidth="1"/>
    <col min="5" max="5" width="29.21875" customWidth="1"/>
    <col min="6" max="6" width="26.77734375" customWidth="1"/>
    <col min="7" max="26" width="15.21875" customWidth="1"/>
  </cols>
  <sheetData>
    <row r="1" spans="1:26" ht="12.75" customHeight="1">
      <c r="A1" s="185" t="s">
        <v>121</v>
      </c>
      <c r="B1" s="186"/>
      <c r="C1" s="186"/>
      <c r="D1" s="186"/>
      <c r="E1" s="187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2.75" customHeight="1">
      <c r="A2" s="66" t="s">
        <v>122</v>
      </c>
      <c r="B2" s="66" t="s">
        <v>123</v>
      </c>
      <c r="C2" s="66" t="s">
        <v>124</v>
      </c>
      <c r="D2" s="66" t="s">
        <v>125</v>
      </c>
      <c r="E2" s="66" t="s">
        <v>126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ht="15.75" customHeight="1">
      <c r="A3" s="190" t="s">
        <v>127</v>
      </c>
      <c r="B3" s="67">
        <v>6000</v>
      </c>
      <c r="C3" s="68">
        <v>1</v>
      </c>
      <c r="D3" s="67">
        <f t="shared" ref="D3:D9" si="0">B3*C3</f>
        <v>6000</v>
      </c>
      <c r="E3" s="69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 ht="15.75" customHeight="1">
      <c r="A4" s="191"/>
      <c r="B4" s="67">
        <v>4000</v>
      </c>
      <c r="C4" s="68">
        <v>3</v>
      </c>
      <c r="D4" s="67">
        <f t="shared" si="0"/>
        <v>12000</v>
      </c>
      <c r="E4" s="69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.75" customHeight="1">
      <c r="A5" s="192"/>
      <c r="B5" s="67">
        <v>2000</v>
      </c>
      <c r="C5" s="68">
        <v>3</v>
      </c>
      <c r="D5" s="67">
        <f t="shared" si="0"/>
        <v>6000</v>
      </c>
      <c r="E5" s="69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ht="15.75" customHeight="1">
      <c r="A6" s="190" t="s">
        <v>128</v>
      </c>
      <c r="B6" s="67">
        <v>6000</v>
      </c>
      <c r="C6" s="68">
        <v>2</v>
      </c>
      <c r="D6" s="67">
        <f t="shared" si="0"/>
        <v>12000</v>
      </c>
      <c r="E6" s="69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15.75" customHeight="1">
      <c r="A7" s="191"/>
      <c r="B7" s="67">
        <v>4000</v>
      </c>
      <c r="C7" s="68">
        <v>3</v>
      </c>
      <c r="D7" s="67">
        <f t="shared" si="0"/>
        <v>12000</v>
      </c>
      <c r="E7" s="69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5.75" customHeight="1">
      <c r="A8" s="192"/>
      <c r="B8" s="67">
        <v>2000</v>
      </c>
      <c r="C8" s="68">
        <v>5</v>
      </c>
      <c r="D8" s="67">
        <f t="shared" si="0"/>
        <v>10000</v>
      </c>
      <c r="E8" s="69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 ht="12.75" customHeight="1">
      <c r="A9" s="70" t="s">
        <v>129</v>
      </c>
      <c r="B9" s="71">
        <v>5000</v>
      </c>
      <c r="C9" s="72">
        <v>3</v>
      </c>
      <c r="D9" s="67">
        <f t="shared" si="0"/>
        <v>15000</v>
      </c>
      <c r="E9" s="73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ht="12.75" customHeight="1">
      <c r="A10" s="74" t="s">
        <v>130</v>
      </c>
      <c r="B10" s="184">
        <f>SUM(D3:D9)</f>
        <v>73000</v>
      </c>
      <c r="C10" s="124"/>
      <c r="D10" s="125"/>
      <c r="E10" s="69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6" ht="12.75" customHeight="1">
      <c r="A11" s="75"/>
      <c r="B11" s="76"/>
      <c r="C11" s="76"/>
      <c r="D11" s="76"/>
      <c r="E11" s="7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 ht="12.75" customHeight="1">
      <c r="A12" s="75"/>
      <c r="B12" s="75"/>
      <c r="C12" s="75"/>
      <c r="D12" s="75"/>
      <c r="E12" s="7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spans="1:26" ht="12.75" customHeight="1">
      <c r="A13" s="193" t="s">
        <v>131</v>
      </c>
      <c r="B13" s="124"/>
      <c r="C13" s="124"/>
      <c r="D13" s="124"/>
      <c r="E13" s="12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ht="12.75" customHeight="1">
      <c r="A14" s="66" t="s">
        <v>132</v>
      </c>
      <c r="B14" s="66" t="s">
        <v>133</v>
      </c>
      <c r="C14" s="66" t="s">
        <v>134</v>
      </c>
      <c r="D14" s="66" t="s">
        <v>135</v>
      </c>
      <c r="E14" s="66" t="s">
        <v>136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ht="12.75" customHeight="1">
      <c r="A15" s="74" t="s">
        <v>137</v>
      </c>
      <c r="B15" s="184">
        <v>200000</v>
      </c>
      <c r="C15" s="124"/>
      <c r="D15" s="125"/>
      <c r="E15" s="77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spans="1:26" ht="12.75" customHeight="1">
      <c r="A16" s="78"/>
      <c r="B16" s="79"/>
      <c r="C16" s="79"/>
      <c r="D16" s="79"/>
      <c r="E16" s="7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spans="1:26" ht="12.75" customHeight="1">
      <c r="A17" s="75"/>
      <c r="B17" s="75"/>
      <c r="C17" s="75"/>
      <c r="D17" s="75"/>
      <c r="E17" s="7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spans="1:26" ht="12.75" customHeight="1">
      <c r="A18" s="193" t="s">
        <v>138</v>
      </c>
      <c r="B18" s="124"/>
      <c r="C18" s="124"/>
      <c r="D18" s="124"/>
      <c r="E18" s="12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spans="1:26" ht="12.75" customHeight="1">
      <c r="A19" s="80" t="s">
        <v>139</v>
      </c>
      <c r="B19" s="80" t="s">
        <v>140</v>
      </c>
      <c r="C19" s="81" t="s">
        <v>141</v>
      </c>
      <c r="D19" s="80" t="s">
        <v>142</v>
      </c>
      <c r="E19" s="80" t="s">
        <v>143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spans="1:26" ht="12.75" customHeight="1">
      <c r="A20" s="74" t="s">
        <v>144</v>
      </c>
      <c r="B20" s="67">
        <v>100</v>
      </c>
      <c r="C20" s="68">
        <v>50</v>
      </c>
      <c r="D20" s="67">
        <f>B20*C20</f>
        <v>5000</v>
      </c>
      <c r="E20" s="77" t="s">
        <v>145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spans="1:26" ht="12.75" customHeight="1">
      <c r="A21" s="74" t="s">
        <v>146</v>
      </c>
      <c r="B21" s="184">
        <f>D20</f>
        <v>5000</v>
      </c>
      <c r="C21" s="124"/>
      <c r="D21" s="125"/>
      <c r="E21" s="77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spans="1:26" ht="12.7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ht="12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spans="1:26" ht="12.75" customHeight="1">
      <c r="A24" s="185" t="s">
        <v>147</v>
      </c>
      <c r="B24" s="186"/>
      <c r="C24" s="186"/>
      <c r="D24" s="186"/>
      <c r="E24" s="187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12.75" customHeight="1">
      <c r="A25" s="66" t="s">
        <v>148</v>
      </c>
      <c r="B25" s="66" t="s">
        <v>149</v>
      </c>
      <c r="C25" s="66" t="s">
        <v>150</v>
      </c>
      <c r="D25" s="66" t="s">
        <v>151</v>
      </c>
      <c r="E25" s="66" t="s">
        <v>152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spans="1:26" ht="15" customHeight="1">
      <c r="A26" s="188" t="s">
        <v>153</v>
      </c>
      <c r="B26" s="124"/>
      <c r="C26" s="124"/>
      <c r="D26" s="124"/>
      <c r="E26" s="12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pans="1:26" ht="15" customHeight="1">
      <c r="A27" s="82" t="s">
        <v>154</v>
      </c>
      <c r="B27" s="67">
        <v>2000</v>
      </c>
      <c r="C27" s="68">
        <v>2</v>
      </c>
      <c r="D27" s="67">
        <f t="shared" ref="D27:D30" si="1">B27*C27</f>
        <v>4000</v>
      </c>
      <c r="E27" s="83" t="s">
        <v>155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pans="1:26" ht="46.5" customHeight="1">
      <c r="A28" s="82" t="s">
        <v>156</v>
      </c>
      <c r="B28" s="71">
        <f>1120+600</f>
        <v>1720</v>
      </c>
      <c r="C28" s="72">
        <v>2</v>
      </c>
      <c r="D28" s="71">
        <f t="shared" si="1"/>
        <v>3440</v>
      </c>
      <c r="E28" s="84" t="s">
        <v>157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pans="1:26" ht="15" customHeight="1">
      <c r="A29" s="82" t="s">
        <v>158</v>
      </c>
      <c r="B29" s="67">
        <v>100</v>
      </c>
      <c r="C29" s="68">
        <v>1</v>
      </c>
      <c r="D29" s="67">
        <f t="shared" si="1"/>
        <v>100</v>
      </c>
      <c r="E29" s="69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pans="1:26" ht="15" customHeight="1">
      <c r="A30" s="82" t="s">
        <v>159</v>
      </c>
      <c r="B30" s="67">
        <v>100</v>
      </c>
      <c r="C30" s="68">
        <v>25</v>
      </c>
      <c r="D30" s="67">
        <f t="shared" si="1"/>
        <v>2500</v>
      </c>
      <c r="E30" s="69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pans="1:26" ht="15" customHeight="1">
      <c r="A31" s="189" t="s">
        <v>160</v>
      </c>
      <c r="B31" s="124"/>
      <c r="C31" s="124"/>
      <c r="D31" s="124"/>
      <c r="E31" s="12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26" ht="12.75" customHeight="1">
      <c r="A32" s="82" t="s">
        <v>161</v>
      </c>
      <c r="B32" s="67">
        <v>2000</v>
      </c>
      <c r="C32" s="68">
        <v>2</v>
      </c>
      <c r="D32" s="67">
        <f t="shared" ref="D32:D35" si="2">B32*C32</f>
        <v>4000</v>
      </c>
      <c r="E32" s="69" t="s">
        <v>162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pans="1:26" ht="12.75" customHeight="1">
      <c r="A33" s="82" t="s">
        <v>163</v>
      </c>
      <c r="B33" s="71">
        <f>1120+600</f>
        <v>1720</v>
      </c>
      <c r="C33" s="72">
        <v>2</v>
      </c>
      <c r="D33" s="71">
        <f t="shared" si="2"/>
        <v>3440</v>
      </c>
      <c r="E33" s="84" t="s">
        <v>164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pans="1:26" ht="12.75" customHeight="1">
      <c r="A34" s="82" t="s">
        <v>165</v>
      </c>
      <c r="B34" s="67">
        <v>100</v>
      </c>
      <c r="C34" s="68">
        <v>1</v>
      </c>
      <c r="D34" s="67">
        <f t="shared" si="2"/>
        <v>100</v>
      </c>
      <c r="E34" s="69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 ht="12.75" customHeight="1">
      <c r="A35" s="82" t="s">
        <v>166</v>
      </c>
      <c r="B35" s="67">
        <v>100</v>
      </c>
      <c r="C35" s="68">
        <v>20</v>
      </c>
      <c r="D35" s="67">
        <f t="shared" si="2"/>
        <v>2000</v>
      </c>
      <c r="E35" s="69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pans="1:26" ht="12.75" customHeight="1">
      <c r="A36" s="74" t="s">
        <v>167</v>
      </c>
      <c r="B36" s="184">
        <f>SUM(D27:D30)+SUM(D32:D35)</f>
        <v>19580</v>
      </c>
      <c r="C36" s="124"/>
      <c r="D36" s="125"/>
      <c r="E36" s="77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12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pans="1:26" ht="12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pans="1:26" ht="12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6" ht="12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 ht="12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12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12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12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12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ht="12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12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12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12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 ht="12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12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12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12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ht="12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 ht="12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6" ht="12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pans="1:26" ht="12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pans="1:26" ht="12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pans="1:26" ht="12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pans="1:26" ht="12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pans="1:26" ht="12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6" ht="12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6" ht="12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 ht="12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 ht="12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6" ht="12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 ht="12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6" ht="12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ht="12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pans="1:26" ht="12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6" ht="12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pans="1:26" ht="12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pans="1:26" ht="12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1:26" ht="12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 ht="12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1:26" ht="12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1:26" ht="12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1:26" ht="12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pans="1:26" ht="12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1:26" ht="12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1:26" ht="12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1:26" ht="12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1:26" ht="12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pans="1:26" ht="12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pans="1:26" ht="12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pans="1:26" ht="12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pans="1:26" ht="12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pans="1:26" ht="12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pans="1:26" ht="12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pans="1:26" ht="12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pans="1:26" ht="12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pans="1:26" ht="12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pans="1:26" ht="12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pans="1:26" ht="12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pans="1:26" ht="12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pans="1:26" ht="12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pans="1:26" ht="12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pans="1:26" ht="12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pans="1:26" ht="12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pans="1:26" ht="12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pans="1:26" ht="12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pans="1:26" ht="12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pans="1:26" ht="12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pans="1:26" ht="12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pans="1:26" ht="12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pans="1:26" ht="12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pans="1:26" ht="12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pans="1:26" ht="12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pans="1:26" ht="12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pans="1:26" ht="12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pans="1:26" ht="12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pans="1:26" ht="12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pans="1:26" ht="12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pans="1:26" ht="12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pans="1:26" ht="12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pans="1:26" ht="12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26" ht="12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pans="1:26" ht="12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pans="1:26" ht="12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spans="1:26" ht="12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spans="1:26" ht="12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spans="1:26" ht="12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pans="1:26" ht="12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pans="1:26" ht="12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pans="1:26" ht="12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pans="1:26" ht="12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spans="1:26" ht="12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spans="1:26" ht="12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spans="1:26" ht="12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pans="1:26" ht="12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spans="1:26" ht="12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spans="1:26" ht="12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spans="1:26" ht="12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spans="1:26" ht="12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spans="1:26" ht="12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spans="1:26" ht="12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spans="1:26" ht="12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spans="1:26" ht="12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spans="1:26" ht="12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spans="1:26" ht="12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spans="1:26" ht="12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spans="1:26" ht="12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spans="1:26" ht="12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spans="1:26" ht="12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spans="1:26" ht="12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spans="1:26" ht="12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spans="1:26" ht="12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spans="1:26" ht="12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spans="1:26" ht="12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spans="1:26" ht="12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spans="1:26" ht="12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spans="1:26" ht="12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spans="1:26" ht="12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spans="1:26" ht="12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spans="1:26" ht="12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spans="1:26" ht="12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spans="1:26" ht="12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spans="1:26" ht="12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spans="1:26" ht="12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spans="1:26" ht="12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spans="1:26" ht="12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spans="1:26" ht="12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spans="1:26" ht="12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spans="1:26" ht="12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spans="1:26" ht="12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spans="1:26" ht="12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spans="1:26" ht="12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spans="1:26" ht="12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spans="1:26" ht="12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spans="1:26" ht="12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spans="1:26" ht="12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spans="1:26" ht="12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spans="1:26" ht="12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spans="1:26" ht="12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spans="1:26" ht="12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spans="1:26" ht="12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spans="1:26" ht="12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pans="1:26" ht="12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pans="1:26" ht="12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spans="1:26" ht="12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spans="1:26" ht="12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spans="1:26" ht="12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spans="1:26" ht="12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spans="1:26" ht="12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spans="1:26" ht="12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spans="1:26" ht="12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spans="1:26" ht="12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spans="1:26" ht="12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spans="1:26" ht="12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spans="1:26" ht="12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spans="1:26" ht="12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spans="1:26" ht="12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spans="1:26" ht="12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spans="1:26" ht="12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spans="1:26" ht="12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spans="1:26" ht="12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spans="1:26" ht="12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spans="1:26" ht="12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spans="1:26" ht="12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spans="1:26" ht="12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spans="1:26" ht="12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spans="1:26" ht="12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spans="1:26" ht="12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spans="1:26" ht="12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spans="1:26" ht="12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spans="1:26" ht="12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spans="1:26" ht="12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spans="1:26" ht="12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spans="1:26" ht="12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spans="1:26" ht="12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spans="1:26" ht="12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spans="1:26" ht="12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spans="1:26" ht="12.7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spans="1:26" ht="12.75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spans="1:26" ht="12.75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spans="1:26" ht="12.75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spans="1:26" ht="12.75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spans="1:26" ht="12.75" customHeight="1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spans="1:26" ht="12.75" customHeight="1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spans="1:26" ht="12.75" customHeight="1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spans="1:26" ht="12.75" customHeight="1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spans="1:26" ht="12.75" customHeight="1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spans="1:26" ht="12.75" customHeight="1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spans="1:26" ht="12.75" customHeight="1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spans="1:26" ht="12.75" customHeight="1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spans="1:26" ht="12.75" customHeight="1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spans="1:26" ht="12.75" customHeight="1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spans="1:26" ht="12.75" customHeight="1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spans="1:26" ht="12.75" customHeight="1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spans="1:26" ht="12.75" customHeight="1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spans="1:26" ht="12.75" customHeight="1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spans="1:26" ht="12.75" customHeight="1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spans="1:26" ht="12.75" customHeight="1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spans="1:26" ht="12.75" customHeight="1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spans="1:26" ht="12.75" customHeight="1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spans="1:26" ht="12.75" customHeight="1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spans="1:26" ht="12.75" customHeight="1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spans="1:26" ht="12.75" customHeight="1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spans="1:26" ht="12.75" customHeight="1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spans="1:26" ht="12.75" customHeight="1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spans="1:26" ht="12.75" customHeight="1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spans="1:26" ht="12.75" customHeight="1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spans="1:26" ht="12.75" customHeight="1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spans="1:26" ht="12.75" customHeight="1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spans="1:26" ht="12.75" customHeight="1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spans="1:26" ht="12.75" customHeight="1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spans="1:26" ht="12.75" customHeight="1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spans="1:26" ht="12.75" customHeight="1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spans="1:26" ht="12.75" customHeight="1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spans="1:26" ht="12.75" customHeight="1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spans="1:26" ht="12.75" customHeight="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spans="1:26" ht="12.75" customHeight="1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spans="1:26" ht="12.75" customHeight="1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spans="1:26" ht="12.75" customHeight="1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spans="1:26" ht="12.75" customHeight="1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spans="1:26" ht="12.75" customHeight="1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spans="1:26" ht="12.75" customHeight="1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spans="1:26" ht="12.75" customHeight="1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spans="1:26" ht="12.75" customHeight="1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spans="1:26" ht="12.75" customHeight="1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spans="1:26" ht="12.75" customHeight="1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spans="1:26" ht="12.75" customHeight="1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spans="1:26" ht="12.75" customHeight="1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spans="1:26" ht="12.75" customHeight="1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spans="1:26" ht="12.75" customHeight="1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spans="1:26" ht="12.75" customHeight="1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spans="1:26" ht="12.75" customHeight="1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spans="1:26" ht="12.75" customHeight="1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spans="1:26" ht="12.75" customHeight="1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spans="1:26" ht="12.75" customHeight="1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spans="1:26" ht="12.75" customHeight="1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spans="1:26" ht="12.75" customHeight="1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spans="1:26" ht="12.75" customHeight="1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spans="1:26" ht="12.75" customHeight="1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spans="1:26" ht="12.75" customHeight="1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spans="1:26" ht="12.75" customHeight="1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spans="1:26" ht="12.75" customHeight="1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spans="1:26" ht="12.75" customHeight="1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spans="1:26" ht="12.75" customHeight="1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spans="1:26" ht="12.75" customHeight="1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spans="1:26" ht="12.75" customHeight="1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spans="1:26" ht="12.75" customHeight="1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spans="1:26" ht="12.75" customHeight="1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spans="1:26" ht="12.75" customHeight="1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spans="1:26" ht="12.75" customHeight="1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spans="1:26" ht="12.75" customHeight="1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spans="1:26" ht="12.75" customHeight="1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spans="1:26" ht="12.75" customHeight="1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spans="1:26" ht="12.75" customHeight="1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spans="1:26" ht="12.75" customHeight="1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spans="1:26" ht="12.75" customHeight="1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spans="1:26" ht="12.75" customHeight="1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spans="1:26" ht="12.75" customHeight="1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spans="1:26" ht="12.75" customHeight="1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spans="1:26" ht="12.75" customHeight="1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spans="1:26" ht="12.75" customHeight="1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spans="1:26" ht="12.75" customHeight="1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spans="1:26" ht="12.75" customHeight="1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spans="1:26" ht="12.75" customHeight="1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spans="1:26" ht="12.75" customHeight="1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spans="1:26" ht="12.75" customHeight="1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spans="1:26" ht="12.75" customHeight="1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spans="1:26" ht="12.75" customHeight="1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spans="1:26" ht="12.75" customHeight="1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spans="1:26" ht="12.75" customHeight="1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spans="1:26" ht="12.75" customHeight="1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spans="1:26" ht="12.75" customHeight="1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spans="1:26" ht="12.75" customHeight="1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spans="1:26" ht="12.75" customHeight="1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spans="1:26" ht="12.75" customHeight="1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spans="1:26" ht="12.75" customHeight="1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spans="1:26" ht="12.75" customHeight="1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spans="1:26" ht="12.75" customHeight="1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spans="1:26" ht="12.75" customHeight="1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spans="1:26" ht="12.75" customHeight="1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spans="1:26" ht="12.75" customHeight="1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spans="1:26" ht="12.75" customHeight="1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spans="1:26" ht="12.75" customHeight="1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spans="1:26" ht="12.75" customHeight="1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spans="1:26" ht="12.75" customHeight="1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spans="1:26" ht="12.75" customHeight="1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spans="1:26" ht="12.75" customHeight="1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spans="1:26" ht="12.75" customHeight="1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spans="1:26" ht="12.75" customHeight="1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spans="1:26" ht="12.75" customHeight="1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spans="1:26" ht="12.75" customHeight="1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spans="1:26" ht="12.75" customHeight="1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spans="1:26" ht="12.75" customHeight="1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spans="1:26" ht="12.75" customHeight="1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spans="1:26" ht="12.75" customHeight="1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spans="1:26" ht="12.75" customHeight="1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spans="1:26" ht="12.75" customHeight="1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spans="1:26" ht="12.75" customHeight="1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spans="1:26" ht="12.75" customHeight="1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spans="1:26" ht="12.75" customHeight="1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spans="1:26" ht="12.75" customHeight="1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spans="1:26" ht="12.75" customHeight="1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spans="1:26" ht="12.75" customHeight="1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spans="1:26" ht="12.75" customHeight="1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spans="1:26" ht="12.75" customHeight="1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spans="1:26" ht="12.75" customHeight="1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spans="1:26" ht="12.75" customHeight="1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spans="1:26" ht="12.75" customHeight="1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spans="1:26" ht="12.75" customHeight="1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spans="1:26" ht="12.75" customHeight="1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spans="1:26" ht="12.75" customHeight="1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spans="1:26" ht="12.75" customHeight="1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spans="1:26" ht="12.75" customHeight="1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spans="1:26" ht="12.75" customHeight="1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spans="1:26" ht="12.75" customHeight="1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spans="1:26" ht="12.75" customHeight="1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spans="1:26" ht="12.75" customHeight="1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spans="1:26" ht="12.75" customHeight="1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spans="1:26" ht="12.75" customHeight="1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spans="1:26" ht="12.75" customHeight="1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spans="1:26" ht="12.75" customHeight="1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spans="1:26" ht="12.75" customHeight="1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spans="1:26" ht="12.75" customHeight="1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spans="1:26" ht="12.75" customHeight="1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spans="1:26" ht="12.75" customHeight="1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spans="1:26" ht="12.75" customHeight="1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spans="1:26" ht="12.75" customHeight="1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spans="1:26" ht="12.75" customHeight="1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spans="1:26" ht="12.75" customHeight="1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spans="1:26" ht="12.75" customHeight="1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spans="1:26" ht="12.75" customHeight="1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spans="1:26" ht="12.75" customHeight="1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spans="1:26" ht="12.75" customHeight="1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spans="1:26" ht="12.75" customHeight="1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spans="1:26" ht="12.75" customHeight="1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spans="1:26" ht="12.75" customHeight="1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spans="1:26" ht="12.75" customHeight="1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spans="1:26" ht="12.75" customHeight="1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spans="1:26" ht="12.75" customHeight="1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spans="1:26" ht="12.75" customHeight="1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spans="1:26" ht="12.75" customHeight="1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spans="1:26" ht="12.75" customHeight="1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spans="1:26" ht="12.75" customHeight="1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spans="1:26" ht="12.75" customHeight="1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spans="1:26" ht="12.75" customHeight="1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spans="1:26" ht="12.75" customHeight="1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spans="1:26" ht="12.75" customHeight="1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spans="1:26" ht="12.75" customHeight="1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spans="1:26" ht="12.75" customHeight="1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spans="1:26" ht="12.75" customHeight="1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spans="1:26" ht="12.75" customHeight="1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spans="1:26" ht="12.75" customHeight="1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spans="1:26" ht="12.75" customHeight="1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spans="1:26" ht="12.75" customHeight="1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spans="1:26" ht="12.75" customHeight="1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spans="1:26" ht="12.75" customHeight="1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spans="1:26" ht="12.75" customHeight="1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spans="1:26" ht="12.75" customHeight="1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spans="1:26" ht="12.75" customHeight="1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spans="1:26" ht="12.75" customHeight="1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spans="1:26" ht="12.75" customHeight="1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spans="1:26" ht="12.75" customHeight="1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spans="1:26" ht="12.75" customHeight="1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spans="1:26" ht="12.75" customHeight="1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spans="1:26" ht="12.75" customHeight="1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spans="1:26" ht="12.75" customHeight="1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spans="1:26" ht="12.75" customHeight="1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spans="1:26" ht="12.75" customHeight="1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spans="1:26" ht="12.75" customHeight="1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spans="1:26" ht="12.75" customHeight="1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spans="1:26" ht="12.75" customHeight="1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spans="1:26" ht="12.75" customHeight="1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spans="1:26" ht="12.75" customHeight="1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spans="1:26" ht="12.75" customHeight="1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spans="1:26" ht="12.75" customHeight="1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spans="1:26" ht="12.75" customHeight="1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spans="1:26" ht="12.75" customHeight="1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spans="1:26" ht="12.75" customHeight="1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spans="1:26" ht="12.75" customHeight="1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spans="1:26" ht="12.75" customHeight="1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spans="1:26" ht="12.75" customHeight="1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spans="1:26" ht="12.75" customHeight="1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spans="1:26" ht="12.75" customHeight="1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spans="1:26" ht="12.75" customHeight="1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spans="1:26" ht="12.75" customHeight="1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spans="1:26" ht="12.75" customHeight="1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spans="1:26" ht="12.75" customHeight="1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spans="1:26" ht="12.75" customHeight="1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spans="1:26" ht="12.75" customHeight="1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spans="1:26" ht="12.75" customHeight="1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spans="1:26" ht="12.75" customHeight="1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spans="1:26" ht="12.75" customHeight="1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spans="1:26" ht="12.75" customHeight="1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spans="1:26" ht="12.75" customHeight="1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spans="1:26" ht="12.75" customHeight="1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spans="1:26" ht="12.75" customHeight="1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spans="1:26" ht="12.75" customHeight="1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spans="1:26" ht="12.75" customHeight="1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spans="1:26" ht="12.75" customHeight="1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spans="1:26" ht="12.75" customHeight="1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spans="1:26" ht="12.75" customHeight="1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spans="1:26" ht="12.75" customHeight="1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spans="1:26" ht="12.75" customHeight="1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spans="1:26" ht="12.75" customHeight="1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spans="1:26" ht="12.75" customHeight="1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spans="1:26" ht="12.75" customHeight="1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spans="1:26" ht="12.75" customHeight="1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spans="1:26" ht="12.75" customHeight="1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spans="1:26" ht="12.75" customHeight="1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spans="1:26" ht="12.75" customHeight="1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spans="1:26" ht="12.75" customHeight="1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spans="1:26" ht="12.75" customHeight="1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spans="1:26" ht="12.75" customHeight="1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spans="1:26" ht="12.75" customHeight="1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spans="1:26" ht="12.75" customHeight="1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spans="1:26" ht="12.75" customHeight="1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spans="1:26" ht="12.75" customHeight="1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spans="1:26" ht="12.75" customHeight="1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spans="1:26" ht="12.75" customHeight="1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spans="1:26" ht="12.75" customHeight="1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spans="1:26" ht="12.75" customHeight="1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spans="1:26" ht="12.75" customHeight="1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spans="1:26" ht="12.75" customHeight="1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spans="1:26" ht="12.75" customHeight="1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spans="1:26" ht="12.75" customHeight="1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spans="1:26" ht="12.75" customHeight="1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spans="1:26" ht="12.75" customHeight="1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spans="1:26" ht="12.75" customHeight="1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spans="1:26" ht="12.75" customHeight="1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spans="1:26" ht="12.75" customHeight="1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spans="1:26" ht="12.75" customHeight="1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spans="1:26" ht="12.75" customHeight="1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spans="1:26" ht="12.75" customHeight="1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spans="1:26" ht="12.75" customHeight="1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spans="1:26" ht="12.75" customHeight="1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spans="1:26" ht="12.75" customHeight="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spans="1:26" ht="12.75" customHeight="1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spans="1:26" ht="12.75" customHeight="1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spans="1:26" ht="12.75" customHeight="1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spans="1:26" ht="12.75" customHeight="1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spans="1:26" ht="12.75" customHeight="1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spans="1:26" ht="12.75" customHeight="1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spans="1:26" ht="12.75" customHeight="1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spans="1:26" ht="12.75" customHeight="1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spans="1:26" ht="12.75" customHeight="1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spans="1:26" ht="12.75" customHeight="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spans="1:26" ht="12.75" customHeight="1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spans="1:26" ht="12.75" customHeight="1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spans="1:26" ht="12.75" customHeight="1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spans="1:26" ht="12.75" customHeight="1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spans="1:26" ht="12.75" customHeight="1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spans="1:26" ht="12.75" customHeight="1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spans="1:26" ht="12.75" customHeight="1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spans="1:26" ht="12.75" customHeight="1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spans="1:26" ht="12.75" customHeight="1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spans="1:26" ht="12.75" customHeight="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spans="1:26" ht="12.75" customHeight="1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spans="1:26" ht="12.75" customHeight="1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spans="1:26" ht="12.75" customHeight="1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spans="1:26" ht="12.75" customHeight="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spans="1:26" ht="12.75" customHeight="1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spans="1:26" ht="12.75" customHeight="1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spans="1:26" ht="12.75" customHeight="1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spans="1:26" ht="12.75" customHeight="1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spans="1:26" ht="12.75" customHeight="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spans="1:26" ht="12.75" customHeight="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spans="1:26" ht="12.75" customHeight="1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spans="1:26" ht="12.75" customHeight="1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spans="1:26" ht="12.75" customHeight="1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spans="1:26" ht="12.75" customHeight="1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spans="1:26" ht="12.75" customHeight="1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spans="1:26" ht="12.75" customHeight="1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spans="1:26" ht="12.75" customHeight="1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spans="1:26" ht="12.75" customHeight="1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spans="1:26" ht="12.75" customHeight="1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spans="1:26" ht="12.75" customHeight="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spans="1:26" ht="12.75" customHeight="1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spans="1:26" ht="12.75" customHeight="1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spans="1:26" ht="12.75" customHeight="1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spans="1:26" ht="12.75" customHeight="1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spans="1:26" ht="12.75" customHeight="1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spans="1:26" ht="12.75" customHeight="1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spans="1:26" ht="12.75" customHeight="1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spans="1:26" ht="12.75" customHeight="1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spans="1:26" ht="12.75" customHeight="1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spans="1:26" ht="12.75" customHeight="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spans="1:26" ht="12.75" customHeight="1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spans="1:26" ht="12.75" customHeight="1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spans="1:26" ht="12.75" customHeight="1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spans="1:26" ht="12.75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spans="1:26" ht="12.75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spans="1:26" ht="12.75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spans="1:26" ht="12.75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spans="1:26" ht="12.75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spans="1:26" ht="12.75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spans="1:26" ht="12.75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spans="1:26" ht="12.75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spans="1:26" ht="12.75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spans="1:26" ht="12.75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spans="1:26" ht="12.75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spans="1:26" ht="12.75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spans="1:26" ht="12.75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spans="1:26" ht="12.75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spans="1:26" ht="12.75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spans="1:26" ht="12.75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spans="1:26" ht="12.75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spans="1:26" ht="12.75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spans="1:26" ht="12.75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spans="1:26" ht="12.75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spans="1:26" ht="12.75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spans="1:26" ht="12.75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spans="1:26" ht="12.75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spans="1:26" ht="12.75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spans="1:26" ht="12.75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spans="1:26" ht="12.75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spans="1:26" ht="12.75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spans="1:26" ht="12.75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spans="1:26" ht="12.75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spans="1:26" ht="12.75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spans="1:26" ht="12.75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spans="1:26" ht="12.75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spans="1:26" ht="12.75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spans="1:26" ht="12.75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spans="1:26" ht="12.75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spans="1:26" ht="12.75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spans="1:26" ht="12.75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spans="1:26" ht="12.75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spans="1:26" ht="12.75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spans="1:26" ht="12.75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spans="1:26" ht="12.75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spans="1:26" ht="12.75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spans="1:26" ht="12.75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spans="1:26" ht="12.75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spans="1:26" ht="12.75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spans="1:26" ht="12.75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spans="1:26" ht="12.75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spans="1:26" ht="12.75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spans="1:26" ht="12.75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spans="1:26" ht="12.75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spans="1:26" ht="12.75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spans="1:26" ht="12.75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spans="1:26" ht="12.75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spans="1:26" ht="12.75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spans="1:26" ht="12.75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spans="1:26" ht="12.75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spans="1:26" ht="12.75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spans="1:26" ht="12.75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spans="1:26" ht="12.75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spans="1:26" ht="12.75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spans="1:26" ht="12.75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spans="1:26" ht="12.75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spans="1:26" ht="12.75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spans="1:26" ht="12.75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spans="1:26" ht="12.75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spans="1:26" ht="12.75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spans="1:26" ht="12.75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spans="1:26" ht="12.75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spans="1:26" ht="12.75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spans="1:26" ht="12.75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spans="1:26" ht="12.75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spans="1:26" ht="12.75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spans="1:26" ht="12.75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spans="1:26" ht="12.75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spans="1:26" ht="12.75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spans="1:26" ht="12.75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spans="1:26" ht="12.75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spans="1:26" ht="12.75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spans="1:26" ht="12.75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spans="1:26" ht="12.75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spans="1:26" ht="12.75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spans="1:26" ht="12.75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spans="1:26" ht="12.75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spans="1:26" ht="12.75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spans="1:26" ht="12.75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spans="1:26" ht="12.75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spans="1:26" ht="12.75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spans="1:26" ht="12.75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spans="1:26" ht="12.75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spans="1:26" ht="12.75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spans="1:26" ht="12.75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spans="1:26" ht="12.75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spans="1:26" ht="12.75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spans="1:26" ht="12.75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spans="1:26" ht="12.75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spans="1:26" ht="12.75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spans="1:26" ht="12.75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spans="1:26" ht="12.75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spans="1:26" ht="12.75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spans="1:26" ht="12.75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spans="1:26" ht="12.75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spans="1:26" ht="12.75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spans="1:26" ht="12.75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spans="1:26" ht="12.75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spans="1:26" ht="12.75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spans="1:26" ht="12.75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spans="1:26" ht="12.75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spans="1:26" ht="12.75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spans="1:26" ht="12.75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spans="1:26" ht="12.75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spans="1:26" ht="12.75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spans="1:26" ht="12.75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spans="1:26" ht="12.75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spans="1:26" ht="12.75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spans="1:26" ht="12.75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spans="1:26" ht="12.75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spans="1:26" ht="12.75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spans="1:26" ht="12.75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spans="1:26" ht="12.75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spans="1:26" ht="12.75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spans="1:26" ht="12.75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spans="1:26" ht="12.75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spans="1:26" ht="12.75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spans="1:26" ht="12.75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spans="1:26" ht="12.75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spans="1:26" ht="12.75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spans="1:26" ht="12.75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spans="1:26" ht="12.75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spans="1:26" ht="12.75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spans="1:26" ht="12.75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spans="1:26" ht="12.75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spans="1:26" ht="12.75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spans="1:26" ht="12.75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spans="1:26" ht="12.7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spans="1:26" ht="12.75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spans="1:26" ht="12.75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spans="1:26" ht="12.75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spans="1:26" ht="12.75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spans="1:26" ht="12.75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spans="1:26" ht="12.75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spans="1:26" ht="12.75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spans="1:26" ht="12.75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spans="1:26" ht="12.75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spans="1:26" ht="12.75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spans="1:26" ht="12.75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spans="1:26" ht="12.75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spans="1:26" ht="12.75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spans="1:26" ht="12.75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spans="1:26" ht="12.75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spans="1:26" ht="12.75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spans="1:26" ht="12.75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spans="1:26" ht="12.75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spans="1:26" ht="12.75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spans="1:26" ht="12.75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spans="1:26" ht="12.75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spans="1:26" ht="12.75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spans="1:26" ht="12.75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spans="1:26" ht="12.75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spans="1:26" ht="12.75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spans="1:26" ht="12.75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spans="1:26" ht="12.75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spans="1:26" ht="12.75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spans="1:26" ht="12.75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spans="1:26" ht="12.75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spans="1:26" ht="12.75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spans="1:26" ht="12.75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spans="1:26" ht="12.75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spans="1:26" ht="12.75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spans="1:26" ht="12.75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spans="1:26" ht="12.75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spans="1:26" ht="12.75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spans="1:26" ht="12.75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spans="1:26" ht="12.75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spans="1:26" ht="12.75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spans="1:26" ht="12.75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spans="1:26" ht="12.75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spans="1:26" ht="12.75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spans="1:26" ht="12.75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spans="1:26" ht="12.75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spans="1:26" ht="12.75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spans="1:26" ht="12.75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spans="1:26" ht="12.75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spans="1:26" ht="12.75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spans="1:26" ht="12.75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spans="1:26" ht="12.75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spans="1:26" ht="12.75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spans="1:26" ht="12.75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spans="1:26" ht="12.75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spans="1:26" ht="12.75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spans="1:26" ht="12.75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spans="1:26" ht="12.75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spans="1:26" ht="12.75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spans="1:26" ht="12.75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spans="1:26" ht="12.75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spans="1:26" ht="12.75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spans="1:26" ht="12.75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spans="1:26" ht="12.75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spans="1:26" ht="12.75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spans="1:26" ht="12.75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spans="1:26" ht="12.75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spans="1:26" ht="12.75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spans="1:26" ht="12.75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spans="1:26" ht="12.75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spans="1:26" ht="12.75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spans="1:26" ht="12.75" customHeight="1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spans="1:26" ht="12.75" customHeight="1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spans="1:26" ht="12.75" customHeight="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spans="1:26" ht="12.75" customHeight="1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spans="1:26" ht="12.75" customHeight="1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spans="1:26" ht="12.75" customHeight="1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spans="1:26" ht="12.75" customHeight="1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spans="1:26" ht="12.75" customHeight="1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spans="1:26" ht="12.75" customHeight="1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spans="1:26" ht="12.75" customHeight="1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spans="1:26" ht="12.75" customHeight="1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spans="1:26" ht="12.75" customHeight="1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spans="1:26" ht="12.75" customHeight="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spans="1:26" ht="12.75" customHeight="1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spans="1:26" ht="12.75" customHeight="1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spans="1:26" ht="12.75" customHeight="1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spans="1:26" ht="12.75" customHeight="1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spans="1:26" ht="12.75" customHeight="1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spans="1:26" ht="12.75" customHeight="1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spans="1:26" ht="12.75" customHeight="1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spans="1:26" ht="12.75" customHeight="1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spans="1:26" ht="12.75" customHeight="1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spans="1:26" ht="12.75" customHeight="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spans="1:26" ht="12.75" customHeight="1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spans="1:26" ht="12.75" customHeight="1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spans="1:26" ht="12.75" customHeight="1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spans="1:26" ht="12.7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spans="1:26" ht="12.75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spans="1:26" ht="12.75" customHeight="1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spans="1:26" ht="12.75" customHeight="1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spans="1:26" ht="12.75" customHeight="1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spans="1:26" ht="12.75" customHeight="1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spans="1:26" ht="12.75" customHeight="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spans="1:26" ht="12.75" customHeight="1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spans="1:26" ht="12.75" customHeight="1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spans="1:26" ht="12.75" customHeight="1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spans="1:26" ht="12.75" customHeight="1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spans="1:26" ht="12.75" customHeight="1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spans="1:26" ht="12.75" customHeight="1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spans="1:26" ht="12.75" customHeight="1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spans="1:26" ht="12.75" customHeight="1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spans="1:26" ht="12.75" customHeight="1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spans="1:26" ht="12.75" customHeight="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spans="1:26" ht="12.75" customHeight="1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spans="1:26" ht="12.75" customHeight="1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spans="1:26" ht="12.75" customHeight="1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spans="1:26" ht="12.75" customHeight="1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spans="1:26" ht="12.75" customHeight="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spans="1:26" ht="12.75" customHeight="1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spans="1:26" ht="12.75" customHeight="1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spans="1:26" ht="12.75" customHeight="1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spans="1:26" ht="12.75" customHeight="1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spans="1:26" ht="12.75" customHeight="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spans="1:26" ht="12.75" customHeight="1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spans="1:26" ht="12.75" customHeight="1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spans="1:26" ht="12.75" customHeight="1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spans="1:26" ht="12.75" customHeight="1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spans="1:26" ht="12.75" customHeight="1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spans="1:26" ht="12.75" customHeight="1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spans="1:26" ht="12.75" customHeight="1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spans="1:26" ht="12.75" customHeight="1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spans="1:26" ht="12.75" customHeight="1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spans="1:26" ht="12.75" customHeight="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spans="1:26" ht="12.75" customHeight="1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spans="1:26" ht="12.75" customHeight="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spans="1:26" ht="12.75" customHeight="1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spans="1:26" ht="12.75" customHeight="1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spans="1:26" ht="12.75" customHeight="1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spans="1:26" ht="12.75" customHeight="1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spans="1:26" ht="12.75" customHeight="1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spans="1:26" ht="12.75" customHeight="1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spans="1:26" ht="12.75" customHeight="1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spans="1:26" ht="12.75" customHeight="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spans="1:26" ht="12.75" customHeight="1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spans="1:26" ht="12.75" customHeight="1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spans="1:26" ht="12.75" customHeight="1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spans="1:26" ht="12.75" customHeight="1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spans="1:26" ht="12.75" customHeight="1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spans="1:26" ht="12.75" customHeight="1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spans="1:26" ht="12.75" customHeight="1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spans="1:26" ht="12.75" customHeight="1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spans="1:26" ht="12.75" customHeight="1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spans="1:26" ht="12.75" customHeight="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spans="1:26" ht="12.75" customHeight="1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spans="1:26" ht="12.75" customHeight="1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spans="1:26" ht="12.75" customHeight="1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spans="1:26" ht="12.75" customHeight="1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spans="1:26" ht="12.75" customHeight="1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spans="1:26" ht="12.75" customHeight="1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spans="1:26" ht="12.75" customHeight="1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spans="1:26" ht="12.75" customHeight="1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spans="1:26" ht="12.75" customHeight="1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spans="1:26" ht="12.75" customHeight="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spans="1:26" ht="12.75" customHeight="1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spans="1:26" ht="12.75" customHeight="1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spans="1:26" ht="12.75" customHeight="1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spans="1:26" ht="12.75" customHeight="1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spans="1:26" ht="12.75" customHeight="1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spans="1:26" ht="12.75" customHeight="1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spans="1:26" ht="12.75" customHeight="1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spans="1:26" ht="12.75" customHeight="1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spans="1:26" ht="12.75" customHeight="1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spans="1:26" ht="12.75" customHeight="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spans="1:26" ht="12.75" customHeight="1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spans="1:26" ht="12.75" customHeight="1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spans="1:26" ht="12.75" customHeight="1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spans="1:26" ht="12.75" customHeight="1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spans="1:26" ht="12.75" customHeight="1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spans="1:26" ht="12.75" customHeight="1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spans="1:26" ht="12.75" customHeight="1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spans="1:26" ht="12.75" customHeight="1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spans="1:26" ht="12.75" customHeight="1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spans="1:26" ht="12.75" customHeight="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spans="1:26" ht="12.75" customHeight="1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spans="1:26" ht="12.75" customHeight="1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spans="1:26" ht="12.75" customHeight="1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spans="1:26" ht="12.75" customHeight="1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spans="1:26" ht="12.75" customHeight="1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spans="1:26" ht="12.75" customHeight="1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spans="1:26" ht="12.75" customHeight="1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spans="1:26" ht="12.75" customHeight="1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spans="1:26" ht="12.75" customHeight="1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spans="1:26" ht="12.75" customHeight="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spans="1:26" ht="12.75" customHeight="1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spans="1:26" ht="12.75" customHeight="1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spans="1:26" ht="12.75" customHeight="1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spans="1:26" ht="12.75" customHeight="1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spans="1:26" ht="12.75" customHeight="1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spans="1:26" ht="12.75" customHeight="1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spans="1:26" ht="12.75" customHeight="1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spans="1:26" ht="12.75" customHeight="1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spans="1:26" ht="12.75" customHeight="1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spans="1:26" ht="12.75" customHeight="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spans="1:26" ht="12.75" customHeight="1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spans="1:26" ht="12.75" customHeight="1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spans="1:26" ht="12.75" customHeight="1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spans="1:26" ht="12.75" customHeight="1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spans="1:26" ht="12.75" customHeight="1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spans="1:26" ht="12.75" customHeight="1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spans="1:26" ht="12.75" customHeight="1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spans="1:26" ht="12.75" customHeight="1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spans="1:26" ht="12.75" customHeight="1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spans="1:26" ht="12.75" customHeight="1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spans="1:26" ht="12.75" customHeight="1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spans="1:26" ht="12.75" customHeight="1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spans="1:26" ht="12.75" customHeight="1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spans="1:26" ht="12.75" customHeight="1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spans="1:26" ht="12.75" customHeight="1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spans="1:26" ht="12.75" customHeight="1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spans="1:26" ht="12.75" customHeight="1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spans="1:26" ht="12.75" customHeight="1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spans="1:26" ht="12.75" customHeight="1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spans="1:26" ht="12.75" customHeight="1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spans="1:26" ht="12.75" customHeight="1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spans="1:26" ht="12.75" customHeight="1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spans="1:26" ht="12.75" customHeight="1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spans="1:26" ht="12.75" customHeight="1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spans="1:26" ht="12.75" customHeight="1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spans="1:26" ht="12.75" customHeight="1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spans="1:26" ht="12.75" customHeight="1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spans="1:26" ht="12.75" customHeight="1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spans="1:26" ht="12.75" customHeight="1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spans="1:26" ht="12.75" customHeight="1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spans="1:26" ht="12.75" customHeight="1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spans="1:26" ht="12.75" customHeight="1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spans="1:26" ht="12.75" customHeight="1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spans="1:26" ht="12.75" customHeight="1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spans="1:26" ht="12.75" customHeight="1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spans="1:26" ht="12.75" customHeight="1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spans="1:26" ht="12.75" customHeight="1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spans="1:26" ht="12.75" customHeight="1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spans="1:26" ht="12.75" customHeight="1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spans="1:26" ht="12.75" customHeight="1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spans="1:26" ht="12.75" customHeight="1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spans="1:26" ht="12.75" customHeight="1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spans="1:26" ht="12.75" customHeight="1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spans="1:26" ht="12.75" customHeight="1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spans="1:26" ht="12.75" customHeight="1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spans="1:26" ht="12.75" customHeight="1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spans="1:26" ht="12.75" customHeight="1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spans="1:26" ht="12.75" customHeight="1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spans="1:26" ht="12.75" customHeight="1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spans="1:26" ht="12.75" customHeight="1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spans="1:26" ht="12.75" customHeight="1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spans="1:26" ht="12.75" customHeight="1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spans="1:26" ht="12.75" customHeight="1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spans="1:26" ht="12.75" customHeight="1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spans="1:26" ht="12.75" customHeight="1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spans="1:26" ht="12.75" customHeight="1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spans="1:26" ht="12.75" customHeight="1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spans="1:26" ht="12.75" customHeight="1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spans="1:26" ht="12.75" customHeight="1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spans="1:26" ht="12.75" customHeight="1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spans="1:26" ht="12.75" customHeight="1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spans="1:26" ht="12.75" customHeight="1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spans="1:26" ht="12.75" customHeight="1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spans="1:26" ht="12.75" customHeight="1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spans="1:26" ht="12.75" customHeight="1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spans="1:26" ht="12.75" customHeight="1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spans="1:26" ht="12.75" customHeight="1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spans="1:26" ht="12.75" customHeight="1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spans="1:26" ht="12.75" customHeight="1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spans="1:26" ht="12.75" customHeight="1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spans="1:26" ht="12.75" customHeight="1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spans="1:26" ht="12.75" customHeight="1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spans="1:26" ht="12.75" customHeight="1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spans="1:26" ht="12.75" customHeight="1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spans="1:26" ht="12.75" customHeight="1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spans="1:26" ht="12.75" customHeight="1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spans="1:26" ht="12.75" customHeight="1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spans="1:26" ht="12.75" customHeight="1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spans="1:26" ht="12.75" customHeight="1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spans="1:26" ht="12.75" customHeight="1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spans="1:26" ht="12.75" customHeight="1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spans="1:26" ht="12.75" customHeight="1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spans="1:26" ht="12.75" customHeight="1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spans="1:26" ht="12.75" customHeight="1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spans="1:26" ht="12.75" customHeight="1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spans="1:26" ht="12.75" customHeight="1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spans="1:26" ht="12.75" customHeight="1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spans="1:26" ht="12.75" customHeight="1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spans="1:26" ht="12.75" customHeight="1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spans="1:26" ht="12.75" customHeight="1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spans="1:26" ht="12.75" customHeight="1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spans="1:26" ht="12.75" customHeight="1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spans="1:26" ht="12.75" customHeight="1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spans="1:26" ht="12.75" customHeight="1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spans="1:26" ht="12.75" customHeight="1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spans="1:26" ht="12.75" customHeight="1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spans="1:26" ht="12.75" customHeight="1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spans="1:26" ht="12.75" customHeight="1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spans="1:26" ht="12.75" customHeight="1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spans="1:26" ht="12.75" customHeight="1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spans="1:26" ht="12.75" customHeight="1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spans="1:26" ht="12.75" customHeight="1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spans="1:26" ht="12.75" customHeight="1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spans="1:26" ht="12.75" customHeight="1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spans="1:26" ht="12.75" customHeight="1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spans="1:26" ht="12.75" customHeight="1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spans="1:26" ht="12.75" customHeight="1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spans="1:26" ht="12.75" customHeight="1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spans="1:26" ht="12.75" customHeight="1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spans="1:26" ht="12.75" customHeight="1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spans="1:26" ht="12.75" customHeight="1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spans="1:26" ht="12.75" customHeight="1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spans="1:26" ht="12.75" customHeight="1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spans="1:26" ht="12.75" customHeight="1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spans="1:26" ht="12.75" customHeight="1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spans="1:26" ht="12.75" customHeight="1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spans="1:26" ht="12.75" customHeight="1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spans="1:26" ht="12.75" customHeight="1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spans="1:26" ht="12.75" customHeight="1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spans="1:26" ht="12.75" customHeight="1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spans="1:26" ht="12.75" customHeight="1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spans="1:26" ht="12.75" customHeight="1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spans="1:26" ht="12.75" customHeight="1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spans="1:26" ht="12.75" customHeight="1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spans="1:26" ht="12.75" customHeight="1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spans="1:26" ht="12.75" customHeight="1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spans="1:26" ht="12.75" customHeight="1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spans="1:26" ht="12.75" customHeight="1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spans="1:26" ht="12.75" customHeight="1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spans="1:26" ht="12.75" customHeight="1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spans="1:26" ht="12.75" customHeight="1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spans="1:26" ht="12.75" customHeight="1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spans="1:26" ht="12.75" customHeight="1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spans="1:26" ht="12.75" customHeight="1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spans="1:26" ht="12.75" customHeight="1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  <row r="997" spans="1:26" ht="12.75" customHeight="1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</row>
    <row r="998" spans="1:26" ht="12.75" customHeight="1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</row>
    <row r="999" spans="1:26" ht="12.75" customHeight="1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</row>
    <row r="1000" spans="1:26" ht="12.75" customHeight="1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</row>
  </sheetData>
  <mergeCells count="12">
    <mergeCell ref="B15:D15"/>
    <mergeCell ref="A18:E18"/>
    <mergeCell ref="A1:E1"/>
    <mergeCell ref="A3:A5"/>
    <mergeCell ref="A6:A8"/>
    <mergeCell ref="B10:D10"/>
    <mergeCell ref="A13:E13"/>
    <mergeCell ref="B21:D21"/>
    <mergeCell ref="A24:E24"/>
    <mergeCell ref="A26:E26"/>
    <mergeCell ref="A31:E31"/>
    <mergeCell ref="B36:D36"/>
  </mergeCells>
  <phoneticPr fontId="41" type="noConversion"/>
  <printOptions horizontalCentered="1"/>
  <pageMargins left="0.7" right="0.7" top="0.75" bottom="0.75" header="0" footer="0"/>
  <pageSetup paperSize="9" fitToHeight="0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defaultColWidth="12.6640625" defaultRowHeight="15" customHeight="1"/>
  <cols>
    <col min="1" max="1" width="21.33203125" customWidth="1"/>
    <col min="2" max="2" width="11.77734375" customWidth="1"/>
    <col min="3" max="3" width="9.109375" customWidth="1"/>
    <col min="4" max="4" width="11.77734375" customWidth="1"/>
    <col min="5" max="5" width="29.21875" customWidth="1"/>
    <col min="6" max="6" width="34.88671875" customWidth="1"/>
    <col min="7" max="7" width="38.88671875" customWidth="1"/>
    <col min="8" max="10" width="15.21875" customWidth="1"/>
    <col min="11" max="11" width="58.109375" customWidth="1"/>
    <col min="12" max="26" width="15.21875" customWidth="1"/>
  </cols>
  <sheetData>
    <row r="1" spans="1:26" ht="15" customHeight="1">
      <c r="A1" s="195" t="s">
        <v>168</v>
      </c>
      <c r="B1" s="196"/>
      <c r="C1" s="196"/>
      <c r="D1" s="196"/>
      <c r="E1" s="196"/>
      <c r="F1" s="197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15" customHeight="1">
      <c r="A2" s="86" t="s">
        <v>169</v>
      </c>
      <c r="B2" s="87" t="s">
        <v>170</v>
      </c>
      <c r="C2" s="87" t="s">
        <v>171</v>
      </c>
      <c r="D2" s="87" t="s">
        <v>172</v>
      </c>
      <c r="E2" s="87" t="s">
        <v>173</v>
      </c>
      <c r="F2" s="87" t="s">
        <v>174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15" customHeight="1">
      <c r="A3" s="88" t="s">
        <v>175</v>
      </c>
      <c r="B3" s="89" t="s">
        <v>176</v>
      </c>
      <c r="C3" s="89" t="s">
        <v>177</v>
      </c>
      <c r="D3" s="90">
        <f>B17</f>
        <v>42000</v>
      </c>
      <c r="E3" s="89" t="s">
        <v>178</v>
      </c>
      <c r="F3" s="89" t="s">
        <v>179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15" customHeight="1">
      <c r="A4" s="91" t="s">
        <v>180</v>
      </c>
      <c r="B4" s="89" t="s">
        <v>181</v>
      </c>
      <c r="C4" s="90">
        <v>32800</v>
      </c>
      <c r="D4" s="90">
        <f>B25</f>
        <v>32800</v>
      </c>
      <c r="E4" s="89" t="s">
        <v>182</v>
      </c>
      <c r="F4" s="89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15" customHeight="1">
      <c r="A5" s="91" t="s">
        <v>183</v>
      </c>
      <c r="B5" s="89" t="s">
        <v>184</v>
      </c>
      <c r="C5" s="90" t="s">
        <v>185</v>
      </c>
      <c r="D5" s="90">
        <f>B33</f>
        <v>15100</v>
      </c>
      <c r="E5" s="89" t="s">
        <v>186</v>
      </c>
      <c r="F5" s="89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15" customHeight="1">
      <c r="A6" s="198" t="s">
        <v>187</v>
      </c>
      <c r="B6" s="199"/>
      <c r="C6" s="199"/>
      <c r="D6" s="92">
        <f>SUM(D3:D5)</f>
        <v>89900</v>
      </c>
      <c r="E6" s="93"/>
      <c r="F6" s="89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199.5" customHeight="1">
      <c r="A7" s="200" t="s">
        <v>188</v>
      </c>
      <c r="B7" s="201"/>
      <c r="C7" s="201"/>
      <c r="D7" s="201"/>
      <c r="E7" s="201"/>
      <c r="F7" s="201"/>
      <c r="G7" s="94"/>
      <c r="H7" s="94"/>
      <c r="I7" s="94"/>
      <c r="J7" s="94"/>
      <c r="K7" s="94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</row>
    <row r="8" spans="1:26" ht="12.75" customHeight="1">
      <c r="A8" s="96"/>
      <c r="B8" s="96"/>
      <c r="C8" s="96"/>
      <c r="D8" s="96"/>
      <c r="E8" s="96"/>
      <c r="F8" s="85"/>
      <c r="G8" s="97"/>
      <c r="H8" s="97"/>
      <c r="I8" s="97"/>
      <c r="J8" s="97"/>
      <c r="K8" s="97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ht="19.5" customHeight="1">
      <c r="A9" s="202" t="s">
        <v>175</v>
      </c>
      <c r="B9" s="186"/>
      <c r="C9" s="186"/>
      <c r="D9" s="186"/>
      <c r="E9" s="187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 spans="1:26" ht="19.5" customHeight="1">
      <c r="A10" s="98" t="s">
        <v>189</v>
      </c>
      <c r="B10" s="98" t="s">
        <v>190</v>
      </c>
      <c r="C10" s="98" t="s">
        <v>191</v>
      </c>
      <c r="D10" s="98" t="s">
        <v>192</v>
      </c>
      <c r="E10" s="98" t="s">
        <v>193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spans="1:26" ht="19.5" customHeight="1">
      <c r="A11" s="99" t="s">
        <v>194</v>
      </c>
      <c r="B11" s="100" t="s">
        <v>195</v>
      </c>
      <c r="C11" s="101">
        <v>8</v>
      </c>
      <c r="D11" s="100">
        <v>16000</v>
      </c>
      <c r="E11" s="102" t="s">
        <v>196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spans="1:26" ht="19.5" customHeight="1">
      <c r="A12" s="103" t="s">
        <v>197</v>
      </c>
      <c r="B12" s="100" t="s">
        <v>198</v>
      </c>
      <c r="C12" s="101">
        <v>2</v>
      </c>
      <c r="D12" s="100">
        <v>4000</v>
      </c>
      <c r="E12" s="102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spans="1:26" ht="49.5" customHeight="1">
      <c r="A13" s="99" t="s">
        <v>199</v>
      </c>
      <c r="B13" s="100" t="s">
        <v>200</v>
      </c>
      <c r="C13" s="101">
        <v>1</v>
      </c>
      <c r="D13" s="100">
        <v>2000</v>
      </c>
      <c r="E13" s="104" t="s">
        <v>201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spans="1:26" ht="69.75" customHeight="1">
      <c r="A14" s="99" t="s">
        <v>202</v>
      </c>
      <c r="B14" s="100" t="s">
        <v>203</v>
      </c>
      <c r="C14" s="101">
        <v>2</v>
      </c>
      <c r="D14" s="100">
        <v>6880</v>
      </c>
      <c r="E14" s="104" t="s">
        <v>204</v>
      </c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1:26" ht="19.5" customHeight="1">
      <c r="A15" s="99" t="s">
        <v>205</v>
      </c>
      <c r="B15" s="100" t="s">
        <v>206</v>
      </c>
      <c r="C15" s="101">
        <v>120</v>
      </c>
      <c r="D15" s="100">
        <v>12000</v>
      </c>
      <c r="E15" s="102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1:26" ht="19.5" customHeight="1">
      <c r="A16" s="99" t="s">
        <v>207</v>
      </c>
      <c r="B16" s="100">
        <f>D16</f>
        <v>1120</v>
      </c>
      <c r="C16" s="101">
        <v>1</v>
      </c>
      <c r="D16" s="100">
        <v>1120</v>
      </c>
      <c r="E16" s="102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1:26" ht="19.5" customHeight="1">
      <c r="A17" s="99" t="s">
        <v>208</v>
      </c>
      <c r="B17" s="194">
        <f>SUM(D11:D16)</f>
        <v>42000</v>
      </c>
      <c r="C17" s="124"/>
      <c r="D17" s="125"/>
      <c r="E17" s="102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spans="1:26" ht="19.5" customHeight="1">
      <c r="A18" s="105"/>
      <c r="B18" s="105"/>
      <c r="C18" s="105"/>
      <c r="D18" s="105"/>
      <c r="E18" s="10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spans="1:26" ht="19.5" customHeight="1">
      <c r="A19" s="203" t="s">
        <v>209</v>
      </c>
      <c r="B19" s="124"/>
      <c r="C19" s="124"/>
      <c r="D19" s="124"/>
      <c r="E19" s="12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spans="1:26" ht="19.5" customHeight="1">
      <c r="A20" s="98" t="s">
        <v>210</v>
      </c>
      <c r="B20" s="98" t="s">
        <v>211</v>
      </c>
      <c r="C20" s="98" t="s">
        <v>212</v>
      </c>
      <c r="D20" s="98" t="s">
        <v>213</v>
      </c>
      <c r="E20" s="98" t="s">
        <v>214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spans="1:26" ht="60" customHeight="1">
      <c r="A21" s="99" t="s">
        <v>215</v>
      </c>
      <c r="B21" s="100" t="s">
        <v>216</v>
      </c>
      <c r="C21" s="101">
        <v>1</v>
      </c>
      <c r="D21" s="100">
        <v>1000</v>
      </c>
      <c r="E21" s="104" t="s">
        <v>217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spans="1:26" ht="99.75" customHeight="1">
      <c r="A22" s="99" t="s">
        <v>218</v>
      </c>
      <c r="B22" s="100" t="s">
        <v>219</v>
      </c>
      <c r="C22" s="101">
        <v>1</v>
      </c>
      <c r="D22" s="100">
        <v>21900</v>
      </c>
      <c r="E22" s="104" t="s">
        <v>220</v>
      </c>
      <c r="F22" s="85" t="s">
        <v>221</v>
      </c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1:26" ht="99.75" customHeight="1">
      <c r="A23" s="99" t="s">
        <v>222</v>
      </c>
      <c r="B23" s="100" t="s">
        <v>223</v>
      </c>
      <c r="C23" s="101">
        <v>30</v>
      </c>
      <c r="D23" s="100">
        <v>9000</v>
      </c>
      <c r="E23" s="104" t="s">
        <v>224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spans="1:26" ht="19.5" customHeight="1">
      <c r="A24" s="99" t="s">
        <v>225</v>
      </c>
      <c r="B24" s="100">
        <f>D24</f>
        <v>900</v>
      </c>
      <c r="C24" s="101">
        <v>1</v>
      </c>
      <c r="D24" s="100">
        <v>900</v>
      </c>
      <c r="E24" s="102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spans="1:26" ht="19.5" customHeight="1">
      <c r="A25" s="99" t="s">
        <v>226</v>
      </c>
      <c r="B25" s="194">
        <f>SUM(D21:D24)</f>
        <v>32800</v>
      </c>
      <c r="C25" s="124"/>
      <c r="D25" s="125"/>
      <c r="E25" s="106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spans="1:26" ht="19.5" customHeight="1">
      <c r="A26" s="107"/>
      <c r="B26" s="108"/>
      <c r="C26" s="109"/>
      <c r="D26" s="109"/>
      <c r="E26" s="110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spans="1:26" ht="19.5" customHeight="1">
      <c r="A27" s="204" t="s">
        <v>227</v>
      </c>
      <c r="B27" s="124"/>
      <c r="C27" s="124"/>
      <c r="D27" s="124"/>
      <c r="E27" s="12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spans="1:26" ht="19.5" customHeight="1">
      <c r="A28" s="98" t="s">
        <v>228</v>
      </c>
      <c r="B28" s="98" t="s">
        <v>229</v>
      </c>
      <c r="C28" s="98" t="s">
        <v>230</v>
      </c>
      <c r="D28" s="98" t="s">
        <v>231</v>
      </c>
      <c r="E28" s="98" t="s">
        <v>232</v>
      </c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spans="1:26" ht="60" customHeight="1">
      <c r="A29" s="99" t="s">
        <v>233</v>
      </c>
      <c r="B29" s="100" t="s">
        <v>234</v>
      </c>
      <c r="C29" s="101">
        <v>1</v>
      </c>
      <c r="D29" s="100">
        <v>1500</v>
      </c>
      <c r="E29" s="104" t="s">
        <v>235</v>
      </c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</row>
    <row r="30" spans="1:26" ht="99.75" customHeight="1">
      <c r="A30" s="99" t="s">
        <v>236</v>
      </c>
      <c r="B30" s="100" t="s">
        <v>237</v>
      </c>
      <c r="C30" s="101">
        <v>1</v>
      </c>
      <c r="D30" s="100">
        <v>1200</v>
      </c>
      <c r="E30" s="104" t="s">
        <v>238</v>
      </c>
      <c r="F30" s="85" t="s">
        <v>221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</row>
    <row r="31" spans="1:26" ht="19.5" customHeight="1">
      <c r="A31" s="99" t="s">
        <v>239</v>
      </c>
      <c r="B31" s="100" t="s">
        <v>240</v>
      </c>
      <c r="C31" s="101">
        <v>2</v>
      </c>
      <c r="D31" s="100">
        <v>12000</v>
      </c>
      <c r="E31" s="104" t="s">
        <v>241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</row>
    <row r="32" spans="1:26" ht="19.5" customHeight="1">
      <c r="A32" s="99" t="s">
        <v>242</v>
      </c>
      <c r="B32" s="100">
        <f>D32</f>
        <v>400</v>
      </c>
      <c r="C32" s="101">
        <v>1</v>
      </c>
      <c r="D32" s="100">
        <v>400</v>
      </c>
      <c r="E32" s="102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33" spans="1:26" ht="19.5" customHeight="1">
      <c r="A33" s="99" t="s">
        <v>243</v>
      </c>
      <c r="B33" s="194">
        <f>SUM(D29:D32)</f>
        <v>15100</v>
      </c>
      <c r="C33" s="124"/>
      <c r="D33" s="125"/>
      <c r="E33" s="106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</row>
    <row r="34" spans="1:26" ht="19.5" customHeight="1">
      <c r="A34" s="111"/>
      <c r="B34" s="112"/>
      <c r="C34" s="112"/>
      <c r="D34" s="112"/>
      <c r="E34" s="10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19.5" customHeight="1">
      <c r="A35" s="1"/>
      <c r="B35" s="1"/>
      <c r="C35" s="1"/>
      <c r="D35" s="1"/>
      <c r="E35" s="1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spans="1:26" ht="19.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ht="12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ht="12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1:26" ht="12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spans="1:26" ht="12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spans="1:26" ht="12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spans="1:26" ht="12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1:26" ht="12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1:26" ht="12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spans="1:26" ht="12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spans="1:26" ht="12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1:26" ht="12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1:26" ht="12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1:26" ht="12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spans="1:26" ht="12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spans="1:26" ht="12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</row>
    <row r="52" spans="1:26" ht="12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spans="1:26" ht="12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</row>
    <row r="54" spans="1:26" ht="12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</row>
    <row r="55" spans="1:26" ht="12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spans="1:26" ht="12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spans="1:26" ht="12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spans="1:26" ht="12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spans="1:26" ht="12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</row>
    <row r="60" spans="1:26" ht="12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spans="1:26" ht="12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spans="1:26" ht="12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spans="1:26" ht="12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spans="1:26" ht="12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spans="1:26" ht="12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spans="1:26" ht="12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spans="1:26" ht="12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</row>
    <row r="68" spans="1:26" ht="12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spans="1:26" ht="12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spans="1:26" ht="12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spans="1:26" ht="12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spans="1:26" ht="12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</row>
    <row r="73" spans="1:26" ht="12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</row>
    <row r="74" spans="1:26" ht="12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</row>
    <row r="75" spans="1:26" ht="12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</row>
    <row r="76" spans="1:26" ht="12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spans="1:26" ht="12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spans="1:26" ht="12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</row>
    <row r="79" spans="1:26" ht="12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spans="1:26" ht="12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</row>
    <row r="81" spans="1:26" ht="12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spans="1:26" ht="12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</row>
    <row r="83" spans="1:26" ht="12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</row>
    <row r="84" spans="1:26" ht="12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spans="1:26" ht="12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</row>
    <row r="86" spans="1:26" ht="12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spans="1:26" ht="12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spans="1:26" ht="12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</row>
    <row r="89" spans="1:26" ht="12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  <row r="90" spans="1:26" ht="12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spans="1:26" ht="12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spans="1:26" ht="12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spans="1:26" ht="12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  <row r="94" spans="1:26" ht="12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spans="1:26" ht="12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spans="1:26" ht="12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spans="1:26" ht="12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spans="1:26" ht="12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spans="1:26" ht="12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spans="1:26" ht="12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spans="1:26" ht="12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spans="1:26" ht="12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spans="1:26" ht="12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spans="1:26" ht="12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spans="1:26" ht="12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spans="1:26" ht="12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spans="1:26" ht="12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  <row r="108" spans="1:26" ht="12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</row>
    <row r="109" spans="1:26" ht="12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spans="1:26" ht="12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</row>
    <row r="111" spans="1:26" ht="12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spans="1:26" ht="12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spans="1:26" ht="12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spans="1:26" ht="12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spans="1:26" ht="12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spans="1:26" ht="12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spans="1:26" ht="12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spans="1:26" ht="12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ht="12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spans="1:26" ht="12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spans="1:26" ht="12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spans="1:26" ht="12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spans="1:26" ht="12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spans="1:26" ht="12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spans="1:26" ht="12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spans="1:26" ht="12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spans="1:26" ht="12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spans="1:26" ht="12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spans="1:26" ht="12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spans="1:26" ht="12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spans="1:26" ht="12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spans="1:26" ht="12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spans="1:26" ht="12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spans="1:26" ht="12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spans="1:26" ht="12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spans="1:26" ht="12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spans="1:26" ht="12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spans="1:26" ht="12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spans="1:26" ht="12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spans="1:26" ht="12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spans="1:26" ht="12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spans="1:26" ht="12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spans="1:26" ht="12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spans="1:26" ht="12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spans="1:26" ht="12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spans="1:26" ht="12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spans="1:26" ht="12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spans="1:26" ht="12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spans="1:26" ht="12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spans="1:26" ht="12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spans="1:26" ht="12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spans="1:26" ht="12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spans="1:26" ht="12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spans="1:26" ht="12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spans="1:26" ht="12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spans="1:26" ht="12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spans="1:26" ht="12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spans="1:26" ht="12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spans="1:26" ht="12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spans="1:26" ht="12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spans="1:26" ht="12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spans="1:26" ht="12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spans="1:26" ht="12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spans="1:26" ht="12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spans="1:26" ht="12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spans="1:26" ht="12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spans="1:26" ht="12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spans="1:26" ht="12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spans="1:26" ht="12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spans="1:26" ht="12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spans="1:26" ht="12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spans="1:26" ht="12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spans="1:26" ht="12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spans="1:26" ht="12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spans="1:26" ht="12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spans="1:26" ht="12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spans="1:26" ht="12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spans="1:26" ht="12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spans="1:26" ht="12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spans="1:26" ht="12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spans="1:26" ht="12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spans="1:26" ht="12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spans="1:26" ht="12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spans="1:26" ht="12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spans="1:26" ht="12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spans="1:26" ht="12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spans="1:26" ht="12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spans="1:26" ht="12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spans="1:26" ht="12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spans="1:26" ht="12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spans="1:26" ht="12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spans="1:26" ht="12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spans="1:26" ht="12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spans="1:26" ht="12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spans="1:26" ht="12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spans="1:26" ht="12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spans="1:26" ht="12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ht="12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spans="1:26" ht="12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spans="1:26" ht="12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spans="1:26" ht="12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spans="1:26" ht="12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spans="1:26" ht="12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spans="1:26" ht="12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spans="1:26" ht="12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spans="1:26" ht="12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12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spans="1:26" ht="12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spans="1:26" ht="12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spans="1:26" ht="12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spans="1:26" ht="12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spans="1:26" ht="12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spans="1:26" ht="12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spans="1:26" ht="12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spans="1:26" ht="12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spans="1:26" ht="12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spans="1:26" ht="12.7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spans="1:26" ht="12.7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spans="1:26" ht="12.75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spans="1:26" ht="12.75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spans="1:26" ht="12.75" customHeight="1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spans="1:26" ht="12.75" customHeight="1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spans="1:26" ht="12.75" customHeight="1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spans="1:26" ht="12.75" customHeight="1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spans="1:26" ht="12.75" customHeight="1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spans="1:26" ht="12.75" customHeight="1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spans="1:26" ht="12.75" customHeight="1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spans="1:26" ht="12.75" customHeight="1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spans="1:26" ht="12.75" customHeight="1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spans="1:26" ht="12.75" customHeight="1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spans="1:26" ht="12.75" customHeight="1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spans="1:26" ht="12.75" customHeight="1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spans="1:26" ht="12.75" customHeight="1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spans="1:26" ht="15.75" customHeight="1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spans="1:26" ht="15.75" customHeight="1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spans="1:26" ht="15.75" customHeight="1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spans="1:26" ht="15.75" customHeight="1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spans="1:26" ht="15.75" customHeight="1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spans="1:26" ht="15.75" customHeight="1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spans="1:26" ht="15.75" customHeight="1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spans="1:26" ht="15.75" customHeight="1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spans="1:26" ht="15.75" customHeight="1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spans="1:26" ht="15.75" customHeight="1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spans="1:26" ht="15.75" customHeight="1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spans="1:26" ht="15.75" customHeight="1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spans="1:26" ht="15.75" customHeight="1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spans="1:26" ht="15.75" customHeight="1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spans="1:26" ht="15.75" customHeight="1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15.75" customHeight="1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15.75" customHeight="1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15.75" customHeight="1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spans="1:26" ht="15.75" customHeight="1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15.75" customHeight="1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15.75" customHeight="1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15.75" customHeight="1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spans="1:26" ht="15.75" customHeight="1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spans="1:26" ht="15.75" customHeight="1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spans="1:26" ht="15.75" customHeight="1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spans="1:26" ht="15.75" customHeight="1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spans="1:26" ht="15.75" customHeight="1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spans="1:26" ht="15.75" customHeight="1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spans="1:26" ht="15.75" customHeight="1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spans="1:26" ht="15.75" customHeight="1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spans="1:26" ht="15.75" customHeight="1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spans="1:26" ht="15.75" customHeight="1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spans="1:26" ht="15.75" customHeight="1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spans="1:26" ht="15.75" customHeight="1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spans="1:26" ht="15.75" customHeight="1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spans="1:26" ht="15.75" customHeight="1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spans="1:26" ht="15.75" customHeight="1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spans="1:26" ht="15.75" customHeight="1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spans="1:26" ht="15.75" customHeight="1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spans="1:26" ht="15.75" customHeight="1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spans="1:26" ht="15.75" customHeight="1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spans="1:26" ht="15.75" customHeight="1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spans="1:26" ht="15.75" customHeight="1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spans="1:26" ht="15.75" customHeight="1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spans="1:26" ht="15.75" customHeight="1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spans="1:26" ht="15.75" customHeight="1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spans="1:26" ht="15.75" customHeight="1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spans="1:26" ht="15.75" customHeight="1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spans="1:26" ht="15.75" customHeight="1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spans="1:26" ht="15.75" customHeight="1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spans="1:26" ht="15.75" customHeight="1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spans="1:26" ht="15.75" customHeight="1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spans="1:26" ht="15.75" customHeight="1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spans="1:26" ht="15.75" customHeight="1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spans="1:26" ht="15.75" customHeight="1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spans="1:26" ht="15.75" customHeight="1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spans="1:26" ht="15.75" customHeight="1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spans="1:26" ht="15.75" customHeight="1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spans="1:26" ht="15.75" customHeight="1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spans="1:26" ht="15.75" customHeight="1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spans="1:26" ht="15.75" customHeight="1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spans="1:26" ht="15.75" customHeight="1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</row>
    <row r="296" spans="1:26" ht="15.75" customHeight="1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</row>
    <row r="297" spans="1:26" ht="15.75" customHeight="1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</row>
    <row r="298" spans="1:26" ht="15.75" customHeight="1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</row>
    <row r="299" spans="1:26" ht="15.75" customHeight="1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</row>
    <row r="300" spans="1:26" ht="15.75" customHeight="1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</row>
    <row r="301" spans="1:26" ht="15.75" customHeight="1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</row>
    <row r="302" spans="1:26" ht="15.75" customHeight="1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</row>
    <row r="303" spans="1:26" ht="15.75" customHeight="1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</row>
    <row r="304" spans="1:26" ht="15.75" customHeight="1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</row>
    <row r="305" spans="1:26" ht="15.75" customHeight="1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</row>
    <row r="306" spans="1:26" ht="15.75" customHeight="1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</row>
    <row r="307" spans="1:26" ht="15.75" customHeight="1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</row>
    <row r="308" spans="1:26" ht="15.75" customHeight="1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</row>
    <row r="309" spans="1:26" ht="15.75" customHeight="1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</row>
    <row r="310" spans="1:26" ht="15.75" customHeight="1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</row>
    <row r="311" spans="1:26" ht="15.75" customHeight="1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</row>
    <row r="312" spans="1:26" ht="15.75" customHeight="1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</row>
    <row r="313" spans="1:26" ht="15.75" customHeight="1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</row>
    <row r="314" spans="1:26" ht="15.75" customHeight="1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</row>
    <row r="315" spans="1:26" ht="15.75" customHeight="1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</row>
    <row r="316" spans="1:26" ht="15.75" customHeight="1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</row>
    <row r="317" spans="1:26" ht="15.75" customHeight="1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</row>
    <row r="318" spans="1:26" ht="15.75" customHeight="1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</row>
    <row r="319" spans="1:26" ht="15.75" customHeight="1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</row>
    <row r="320" spans="1:26" ht="15.75" customHeight="1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</row>
    <row r="321" spans="1:26" ht="15.75" customHeight="1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</row>
    <row r="322" spans="1:26" ht="15.75" customHeight="1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</row>
    <row r="323" spans="1:26" ht="15.75" customHeight="1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</row>
    <row r="324" spans="1:26" ht="15.75" customHeight="1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</row>
    <row r="325" spans="1:26" ht="15.75" customHeight="1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</row>
    <row r="326" spans="1:26" ht="15.75" customHeight="1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</row>
    <row r="327" spans="1:26" ht="15.75" customHeight="1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</row>
    <row r="328" spans="1:26" ht="15.75" customHeight="1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</row>
    <row r="329" spans="1:26" ht="15.75" customHeight="1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</row>
    <row r="330" spans="1:26" ht="15.75" customHeight="1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</row>
    <row r="331" spans="1:26" ht="15.75" customHeight="1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</row>
    <row r="332" spans="1:26" ht="15.75" customHeight="1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</row>
    <row r="333" spans="1:26" ht="15.75" customHeight="1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</row>
    <row r="334" spans="1:26" ht="15.75" customHeight="1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</row>
    <row r="335" spans="1:26" ht="15.75" customHeight="1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</row>
    <row r="336" spans="1:26" ht="15.75" customHeight="1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</row>
    <row r="337" spans="1:26" ht="15.75" customHeight="1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</row>
    <row r="338" spans="1:26" ht="15.75" customHeight="1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</row>
    <row r="339" spans="1:26" ht="15.75" customHeight="1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</row>
    <row r="340" spans="1:26" ht="15.75" customHeight="1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</row>
    <row r="341" spans="1:26" ht="15.75" customHeight="1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</row>
    <row r="342" spans="1:26" ht="15.75" customHeight="1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</row>
    <row r="343" spans="1:26" ht="15.75" customHeight="1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</row>
    <row r="344" spans="1:26" ht="15.75" customHeight="1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</row>
    <row r="345" spans="1:26" ht="15.75" customHeight="1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</row>
    <row r="346" spans="1:26" ht="15.75" customHeight="1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</row>
    <row r="347" spans="1:26" ht="15.75" customHeight="1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</row>
    <row r="348" spans="1:26" ht="15.75" customHeight="1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</row>
    <row r="349" spans="1:26" ht="15.75" customHeight="1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</row>
    <row r="350" spans="1:26" ht="15.75" customHeight="1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</row>
    <row r="351" spans="1:26" ht="15.75" customHeight="1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</row>
    <row r="352" spans="1:26" ht="15.75" customHeight="1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</row>
    <row r="353" spans="1:26" ht="15.75" customHeight="1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</row>
    <row r="354" spans="1:26" ht="15.75" customHeight="1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spans="1:26" ht="15.75" customHeight="1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</row>
    <row r="356" spans="1:26" ht="15.75" customHeight="1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</row>
    <row r="357" spans="1:26" ht="15.75" customHeight="1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</row>
    <row r="358" spans="1:26" ht="15.75" customHeight="1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</row>
    <row r="359" spans="1:26" ht="15.75" customHeight="1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</row>
    <row r="360" spans="1:26" ht="15.75" customHeight="1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</row>
    <row r="361" spans="1:26" ht="15.75" customHeight="1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</row>
    <row r="362" spans="1:26" ht="15.75" customHeight="1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</row>
    <row r="363" spans="1:26" ht="15.75" customHeight="1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</row>
    <row r="364" spans="1:26" ht="15.75" customHeight="1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</row>
    <row r="365" spans="1:26" ht="15.75" customHeight="1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</row>
    <row r="366" spans="1:26" ht="15.75" customHeight="1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</row>
    <row r="367" spans="1:26" ht="15.75" customHeight="1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</row>
    <row r="368" spans="1:26" ht="15.75" customHeight="1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</row>
    <row r="369" spans="1:26" ht="15.75" customHeight="1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</row>
    <row r="370" spans="1:26" ht="15.75" customHeight="1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</row>
    <row r="371" spans="1:26" ht="15.75" customHeight="1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</row>
    <row r="372" spans="1:26" ht="15.75" customHeight="1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</row>
    <row r="373" spans="1:26" ht="15.75" customHeight="1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</row>
    <row r="374" spans="1:26" ht="15.75" customHeight="1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</row>
    <row r="375" spans="1:26" ht="15.75" customHeight="1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</row>
    <row r="376" spans="1:26" ht="15.75" customHeight="1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</row>
    <row r="377" spans="1:26" ht="15.75" customHeight="1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</row>
    <row r="378" spans="1:26" ht="15.75" customHeight="1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</row>
    <row r="379" spans="1:26" ht="15.75" customHeight="1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</row>
    <row r="380" spans="1:26" ht="15.75" customHeight="1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</row>
    <row r="381" spans="1:26" ht="15.75" customHeight="1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</row>
    <row r="382" spans="1:26" ht="15.75" customHeight="1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spans="1:26" ht="15.75" customHeight="1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spans="1:26" ht="15.75" customHeight="1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spans="1:26" ht="15.75" customHeight="1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spans="1:26" ht="15.75" customHeight="1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spans="1:26" ht="15.75" customHeight="1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spans="1:26" ht="15.75" customHeight="1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spans="1:26" ht="15.75" customHeight="1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spans="1:26" ht="15.75" customHeight="1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spans="1:26" ht="15.75" customHeight="1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spans="1:26" ht="15.75" customHeight="1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spans="1:26" ht="15.75" customHeight="1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spans="1:26" ht="15.75" customHeight="1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spans="1:26" ht="15.75" customHeight="1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spans="1:26" ht="15.75" customHeight="1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spans="1:26" ht="15.75" customHeight="1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spans="1:26" ht="15.75" customHeight="1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spans="1:26" ht="15.75" customHeight="1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spans="1:26" ht="15.75" customHeight="1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spans="1:26" ht="15.75" customHeight="1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spans="1:26" ht="15.75" customHeight="1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spans="1:26" ht="15.75" customHeight="1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spans="1:26" ht="15.75" customHeight="1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spans="1:26" ht="15.75" customHeight="1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spans="1:26" ht="15.75" customHeight="1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spans="1:26" ht="15.75" customHeight="1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spans="1:26" ht="15.75" customHeight="1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spans="1:26" ht="15.75" customHeight="1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spans="1:26" ht="15.75" customHeight="1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spans="1:26" ht="15.75" customHeight="1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spans="1:26" ht="15.75" customHeight="1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spans="1:26" ht="15.75" customHeight="1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spans="1:26" ht="15.75" customHeight="1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spans="1:26" ht="15.75" customHeight="1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spans="1:26" ht="15.75" customHeight="1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spans="1:26" ht="15.75" customHeight="1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spans="1:26" ht="15.75" customHeight="1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spans="1:26" ht="15.75" customHeight="1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spans="1:26" ht="15.75" customHeight="1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spans="1:26" ht="15.75" customHeight="1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spans="1:26" ht="15.75" customHeight="1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spans="1:26" ht="15.75" customHeight="1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spans="1:26" ht="15.75" customHeight="1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spans="1:26" ht="15.75" customHeight="1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spans="1:26" ht="15.75" customHeight="1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spans="1:26" ht="15.75" customHeight="1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spans="1:26" ht="15.75" customHeight="1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spans="1:26" ht="15.75" customHeight="1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spans="1:26" ht="15.75" customHeight="1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spans="1:26" ht="15.75" customHeight="1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spans="1:26" ht="15.75" customHeight="1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spans="1:26" ht="15.75" customHeight="1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spans="1:26" ht="15.75" customHeight="1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spans="1:26" ht="15.75" customHeight="1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spans="1:26" ht="15.75" customHeight="1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spans="1:26" ht="15.75" customHeight="1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spans="1:26" ht="15.75" customHeight="1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spans="1:26" ht="15.75" customHeight="1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spans="1:26" ht="15.75" customHeight="1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spans="1:26" ht="15.75" customHeight="1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spans="1:26" ht="15.75" customHeight="1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spans="1:26" ht="15.75" customHeight="1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spans="1:26" ht="15.75" customHeight="1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spans="1:26" ht="15.75" customHeight="1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spans="1:26" ht="15.75" customHeight="1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spans="1:26" ht="15.75" customHeight="1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spans="1:26" ht="15.75" customHeight="1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spans="1:26" ht="15.75" customHeight="1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spans="1:26" ht="15.75" customHeight="1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spans="1:26" ht="15.75" customHeight="1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spans="1:26" ht="15.75" customHeight="1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spans="1:26" ht="15.75" customHeight="1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spans="1:26" ht="15.75" customHeight="1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spans="1:26" ht="15.75" customHeight="1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spans="1:26" ht="15.75" customHeight="1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spans="1:26" ht="15.75" customHeight="1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spans="1:26" ht="15.75" customHeight="1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spans="1:26" ht="15.75" customHeight="1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spans="1:26" ht="15.75" customHeight="1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spans="1:26" ht="15.75" customHeight="1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spans="1:26" ht="15.75" customHeight="1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spans="1:26" ht="15.75" customHeight="1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spans="1:26" ht="15.75" customHeight="1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spans="1:26" ht="15.75" customHeight="1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spans="1:26" ht="15.75" customHeight="1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spans="1:26" ht="15.75" customHeight="1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spans="1:26" ht="15.75" customHeight="1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spans="1:26" ht="15.75" customHeight="1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spans="1:26" ht="15.75" customHeight="1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spans="1:26" ht="15.75" customHeight="1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spans="1:26" ht="15.75" customHeight="1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spans="1:26" ht="15.75" customHeight="1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spans="1:26" ht="15.75" customHeight="1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spans="1:26" ht="15.75" customHeight="1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spans="1:26" ht="15.75" customHeight="1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spans="1:26" ht="15.75" customHeight="1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spans="1:26" ht="15.75" customHeight="1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spans="1:26" ht="15.75" customHeight="1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spans="1:26" ht="15.75" customHeight="1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spans="1:26" ht="15.75" customHeight="1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spans="1:26" ht="15.75" customHeight="1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spans="1:26" ht="15.75" customHeight="1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spans="1:26" ht="15.75" customHeight="1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spans="1:26" ht="15.75" customHeight="1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spans="1:26" ht="15.75" customHeight="1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spans="1:26" ht="15.75" customHeight="1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spans="1:26" ht="15.75" customHeight="1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spans="1:26" ht="15.75" customHeight="1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spans="1:26" ht="15.75" customHeight="1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spans="1:26" ht="15.75" customHeight="1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spans="1:26" ht="15.75" customHeight="1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spans="1:26" ht="15.75" customHeight="1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spans="1:26" ht="15.75" customHeight="1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spans="1:26" ht="15.75" customHeight="1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spans="1:26" ht="15.75" customHeight="1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spans="1:26" ht="15.75" customHeight="1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spans="1:26" ht="15.75" customHeight="1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spans="1:26" ht="15.75" customHeight="1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spans="1:26" ht="15.75" customHeight="1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spans="1:26" ht="15.75" customHeight="1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spans="1:26" ht="15.75" customHeight="1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spans="1:26" ht="15.75" customHeight="1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spans="1:26" ht="15.75" customHeight="1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spans="1:26" ht="15.75" customHeight="1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spans="1:26" ht="15.75" customHeight="1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spans="1:26" ht="15.75" customHeight="1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spans="1:26" ht="15.75" customHeight="1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spans="1:26" ht="15.75" customHeight="1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spans="1:26" ht="15.75" customHeight="1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spans="1:26" ht="15.75" customHeight="1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spans="1:26" ht="15.75" customHeight="1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spans="1:26" ht="15.75" customHeight="1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spans="1:26" ht="15.75" customHeight="1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spans="1:26" ht="15.75" customHeight="1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spans="1:26" ht="15.75" customHeight="1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spans="1:26" ht="15.75" customHeight="1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spans="1:26" ht="15.75" customHeight="1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spans="1:26" ht="15.75" customHeight="1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spans="1:26" ht="15.75" customHeight="1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spans="1:26" ht="15.75" customHeight="1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spans="1:26" ht="15.75" customHeight="1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spans="1:26" ht="15.75" customHeight="1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spans="1:26" ht="15.75" customHeight="1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spans="1:26" ht="15.75" customHeight="1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spans="1:26" ht="15.75" customHeight="1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spans="1:26" ht="15.75" customHeight="1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spans="1:26" ht="15.75" customHeight="1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spans="1:26" ht="15.75" customHeight="1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spans="1:26" ht="15.75" customHeight="1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spans="1:26" ht="15.75" customHeight="1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spans="1:26" ht="15.75" customHeight="1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spans="1:26" ht="15.75" customHeight="1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spans="1:26" ht="15.75" customHeight="1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spans="1:26" ht="15.75" customHeight="1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spans="1:26" ht="15.75" customHeight="1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spans="1:26" ht="15.75" customHeight="1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spans="1:26" ht="15.75" customHeight="1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spans="1:26" ht="15.75" customHeight="1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spans="1:26" ht="15.75" customHeight="1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spans="1:26" ht="15.75" customHeight="1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spans="1:26" ht="15.75" customHeight="1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spans="1:26" ht="15.75" customHeight="1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spans="1:26" ht="15.75" customHeight="1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spans="1:26" ht="15.75" customHeight="1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spans="1:26" ht="15.75" customHeight="1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spans="1:26" ht="15.75" customHeight="1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spans="1:26" ht="15.75" customHeight="1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spans="1:26" ht="15.75" customHeight="1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spans="1:26" ht="15.75" customHeight="1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spans="1:26" ht="15.75" customHeight="1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spans="1:26" ht="15.75" customHeight="1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spans="1:26" ht="15.75" customHeight="1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spans="1:26" ht="15.75" customHeight="1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spans="1:26" ht="15.75" customHeight="1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spans="1:26" ht="15.75" customHeight="1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spans="1:26" ht="15.75" customHeight="1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spans="1:26" ht="15.75" customHeight="1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spans="1:26" ht="15.75" customHeight="1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spans="1:26" ht="15.75" customHeight="1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spans="1:26" ht="15.75" customHeight="1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spans="1:26" ht="15.75" customHeight="1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spans="1:26" ht="15.75" customHeight="1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spans="1:26" ht="15.75" customHeight="1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spans="1:26" ht="15.75" customHeight="1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spans="1:26" ht="15.75" customHeight="1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spans="1:26" ht="15.75" customHeight="1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spans="1:26" ht="15.75" customHeight="1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spans="1:26" ht="15.75" customHeight="1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spans="1:26" ht="15.75" customHeight="1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spans="1:26" ht="15.75" customHeight="1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spans="1:26" ht="15.75" customHeight="1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spans="1:26" ht="15.75" customHeight="1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spans="1:26" ht="15.75" customHeight="1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spans="1:26" ht="15.75" customHeight="1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spans="1:26" ht="15.75" customHeight="1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spans="1:26" ht="15.75" customHeight="1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spans="1:26" ht="15.75" customHeight="1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spans="1:26" ht="15.75" customHeight="1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spans="1:26" ht="15.75" customHeight="1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spans="1:26" ht="15.75" customHeight="1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spans="1:26" ht="15.75" customHeight="1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spans="1:26" ht="15.75" customHeight="1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spans="1:26" ht="15.75" customHeight="1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spans="1:26" ht="15.75" customHeight="1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spans="1:26" ht="15.75" customHeight="1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spans="1:26" ht="15.75" customHeight="1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spans="1:26" ht="15.75" customHeight="1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spans="1:26" ht="15.75" customHeight="1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spans="1:26" ht="15.75" customHeight="1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spans="1:26" ht="15.75" customHeight="1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spans="1:26" ht="15.75" customHeight="1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spans="1:26" ht="15.75" customHeight="1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spans="1:26" ht="15.75" customHeight="1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spans="1:26" ht="15.75" customHeight="1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spans="1:26" ht="15.75" customHeight="1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spans="1:26" ht="15.75" customHeight="1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spans="1:26" ht="15.75" customHeight="1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spans="1:26" ht="15.75" customHeight="1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spans="1:26" ht="15.75" customHeight="1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spans="1:26" ht="15.75" customHeight="1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spans="1:26" ht="15.75" customHeight="1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spans="1:26" ht="15.75" customHeight="1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spans="1:26" ht="15.75" customHeight="1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spans="1:26" ht="15.75" customHeight="1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spans="1:26" ht="15.75" customHeight="1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spans="1:26" ht="15.75" customHeight="1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spans="1:26" ht="15.75" customHeight="1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spans="1:26" ht="15.75" customHeight="1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spans="1:26" ht="15.75" customHeight="1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spans="1:26" ht="15.75" customHeight="1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spans="1:26" ht="15.75" customHeight="1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spans="1:26" ht="15.75" customHeight="1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spans="1:26" ht="15.75" customHeight="1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spans="1:26" ht="15.75" customHeight="1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spans="1:26" ht="15.75" customHeight="1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spans="1:26" ht="15.75" customHeight="1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spans="1:26" ht="15.75" customHeight="1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spans="1:26" ht="15.75" customHeight="1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spans="1:26" ht="15.75" customHeight="1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spans="1:26" ht="15.75" customHeight="1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spans="1:26" ht="15.75" customHeight="1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spans="1:26" ht="15.75" customHeight="1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spans="1:26" ht="15.75" customHeight="1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spans="1:26" ht="15.75" customHeight="1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spans="1:26" ht="15.75" customHeight="1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spans="1:26" ht="15.75" customHeight="1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spans="1:26" ht="15.75" customHeight="1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spans="1:26" ht="15.75" customHeight="1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spans="1:26" ht="15.75" customHeight="1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spans="1:26" ht="15.75" customHeight="1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spans="1:26" ht="15.75" customHeight="1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spans="1:26" ht="15.75" customHeight="1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spans="1:26" ht="15.75" customHeight="1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spans="1:26" ht="15.75" customHeight="1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spans="1:26" ht="15.75" customHeight="1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spans="1:26" ht="15.75" customHeight="1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spans="1:26" ht="15.75" customHeight="1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spans="1:26" ht="15.75" customHeight="1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spans="1:26" ht="15.75" customHeight="1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spans="1:26" ht="15.75" customHeight="1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spans="1:26" ht="15.75" customHeight="1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spans="1:26" ht="15.75" customHeight="1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spans="1:26" ht="15.75" customHeight="1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spans="1:26" ht="15.75" customHeight="1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spans="1:26" ht="15.75" customHeight="1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spans="1:26" ht="15.75" customHeight="1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spans="1:26" ht="15.75" customHeight="1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spans="1:26" ht="15.75" customHeight="1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spans="1:26" ht="15.75" customHeight="1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spans="1:26" ht="15.75" customHeight="1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spans="1:26" ht="15.75" customHeight="1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spans="1:26" ht="15.75" customHeight="1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spans="1:26" ht="15.75" customHeight="1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spans="1:26" ht="15.75" customHeight="1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spans="1:26" ht="15.75" customHeight="1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spans="1:26" ht="15.75" customHeight="1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spans="1:26" ht="15.75" customHeight="1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spans="1:26" ht="15.75" customHeight="1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spans="1:26" ht="15.75" customHeight="1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spans="1:26" ht="15.75" customHeight="1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spans="1:26" ht="15.75" customHeight="1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spans="1:26" ht="15.75" customHeight="1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spans="1:26" ht="15.75" customHeight="1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spans="1:26" ht="15.75" customHeight="1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spans="1:26" ht="15.75" customHeight="1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spans="1:26" ht="15.75" customHeight="1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spans="1:26" ht="15.75" customHeight="1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spans="1:26" ht="15.75" customHeight="1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spans="1:26" ht="15.75" customHeight="1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spans="1:26" ht="15.75" customHeight="1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spans="1:26" ht="15.75" customHeight="1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spans="1:26" ht="15.75" customHeight="1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spans="1:26" ht="15.75" customHeight="1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spans="1:26" ht="15.75" customHeight="1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spans="1:26" ht="15.75" customHeight="1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spans="1:26" ht="15.75" customHeight="1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spans="1:26" ht="15.75" customHeight="1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spans="1:26" ht="15.75" customHeight="1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spans="1:26" ht="15.75" customHeight="1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spans="1:26" ht="15.75" customHeight="1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spans="1:26" ht="15.75" customHeight="1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spans="1:26" ht="15.75" customHeight="1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spans="1:26" ht="15.75" customHeight="1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spans="1:26" ht="15.75" customHeight="1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spans="1:26" ht="15.75" customHeight="1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spans="1:26" ht="15.75" customHeight="1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spans="1:26" ht="15.75" customHeight="1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spans="1:26" ht="15.75" customHeight="1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spans="1:26" ht="15.75" customHeight="1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spans="1:26" ht="15.75" customHeight="1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spans="1:26" ht="15.75" customHeight="1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spans="1:26" ht="15.75" customHeight="1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spans="1:26" ht="15.75" customHeight="1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spans="1:26" ht="15.75" customHeight="1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spans="1:26" ht="15.75" customHeight="1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spans="1:26" ht="15.75" customHeight="1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spans="1:26" ht="15.75" customHeight="1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spans="1:26" ht="15.75" customHeight="1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spans="1:26" ht="15.75" customHeight="1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spans="1:26" ht="15.75" customHeight="1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spans="1:26" ht="15.75" customHeight="1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spans="1:26" ht="15.75" customHeight="1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spans="1:26" ht="15.75" customHeight="1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spans="1:26" ht="15.75" customHeight="1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spans="1:26" ht="15.75" customHeight="1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spans="1:26" ht="15.75" customHeight="1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spans="1:26" ht="15.75" customHeight="1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spans="1:26" ht="15.75" customHeight="1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spans="1:26" ht="15.75" customHeight="1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spans="1:26" ht="15.75" customHeight="1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spans="1:26" ht="15.75" customHeight="1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spans="1:26" ht="15.75" customHeight="1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spans="1:26" ht="15.75" customHeight="1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spans="1:26" ht="15.75" customHeight="1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spans="1:26" ht="15.75" customHeight="1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spans="1:26" ht="15.75" customHeight="1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spans="1:26" ht="15.75" customHeight="1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spans="1:26" ht="15.75" customHeight="1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spans="1:26" ht="15.75" customHeight="1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spans="1:26" ht="15.75" customHeight="1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spans="1:26" ht="15.75" customHeight="1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spans="1:26" ht="15.75" customHeight="1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spans="1:26" ht="15.75" customHeight="1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spans="1:26" ht="15.75" customHeight="1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spans="1:26" ht="15.75" customHeight="1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spans="1:26" ht="15.75" customHeight="1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spans="1:26" ht="15.75" customHeight="1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spans="1:26" ht="15.75" customHeight="1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spans="1:26" ht="15.75" customHeight="1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spans="1:26" ht="15.75" customHeight="1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spans="1:26" ht="15.75" customHeight="1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spans="1:26" ht="15.75" customHeight="1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spans="1:26" ht="15.75" customHeight="1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spans="1:26" ht="15.75" customHeight="1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spans="1:26" ht="15.75" customHeight="1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spans="1:26" ht="15.75" customHeight="1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spans="1:26" ht="15.75" customHeight="1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spans="1:26" ht="15.75" customHeight="1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spans="1:26" ht="15.75" customHeight="1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spans="1:26" ht="15.75" customHeight="1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spans="1:26" ht="15.75" customHeight="1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spans="1:26" ht="15.75" customHeight="1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spans="1:26" ht="15.75" customHeight="1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spans="1:26" ht="15.75" customHeight="1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spans="1:26" ht="15.75" customHeight="1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spans="1:26" ht="15.75" customHeight="1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spans="1:26" ht="15.75" customHeight="1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spans="1:26" ht="15.75" customHeight="1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spans="1:26" ht="15.75" customHeight="1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spans="1:26" ht="15.75" customHeight="1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spans="1:26" ht="15.75" customHeight="1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spans="1:26" ht="15.75" customHeight="1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spans="1:26" ht="15.75" customHeight="1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spans="1:26" ht="15.75" customHeight="1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spans="1:26" ht="15.75" customHeight="1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spans="1:26" ht="15.75" customHeight="1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spans="1:26" ht="15.75" customHeight="1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spans="1:26" ht="15.75" customHeight="1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spans="1:26" ht="15.75" customHeight="1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spans="1:26" ht="15.75" customHeight="1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spans="1:26" ht="15.75" customHeight="1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spans="1:26" ht="15.75" customHeight="1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spans="1:26" ht="15.75" customHeight="1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spans="1:26" ht="15.75" customHeight="1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spans="1:26" ht="15.75" customHeight="1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spans="1:26" ht="15.75" customHeight="1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spans="1:26" ht="15.75" customHeight="1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spans="1:26" ht="15.75" customHeight="1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spans="1:26" ht="15.75" customHeight="1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spans="1:26" ht="15.75" customHeight="1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spans="1:26" ht="15.75" customHeight="1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spans="1:26" ht="15.75" customHeight="1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spans="1:26" ht="15.75" customHeight="1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spans="1:26" ht="15.75" customHeight="1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spans="1:26" ht="15.75" customHeight="1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spans="1:26" ht="15.75" customHeight="1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spans="1:26" ht="15.75" customHeight="1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spans="1:26" ht="15.75" customHeight="1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spans="1:26" ht="15.75" customHeight="1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spans="1:26" ht="15.75" customHeight="1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spans="1:26" ht="15.75" customHeight="1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spans="1:26" ht="15.75" customHeight="1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spans="1:26" ht="15.75" customHeight="1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spans="1:26" ht="15.75" customHeight="1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spans="1:26" ht="15.75" customHeight="1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spans="1:26" ht="15.75" customHeight="1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spans="1:26" ht="15.75" customHeight="1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spans="1:26" ht="15.75" customHeight="1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spans="1:26" ht="15.75" customHeight="1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spans="1:26" ht="15.75" customHeight="1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spans="1:26" ht="15.75" customHeight="1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spans="1:26" ht="15.75" customHeight="1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spans="1:26" ht="15.75" customHeight="1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spans="1:26" ht="15.75" customHeight="1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spans="1:26" ht="15.75" customHeight="1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spans="1:26" ht="15.75" customHeight="1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spans="1:26" ht="15.75" customHeight="1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spans="1:26" ht="15.75" customHeight="1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spans="1:26" ht="15.75" customHeight="1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spans="1:26" ht="15.75" customHeight="1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spans="1:26" ht="15.75" customHeight="1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spans="1:26" ht="15.75" customHeight="1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spans="1:26" ht="15.75" customHeight="1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spans="1:26" ht="15.75" customHeight="1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spans="1:26" ht="15.75" customHeight="1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spans="1:26" ht="15.75" customHeight="1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spans="1:26" ht="15.75" customHeight="1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spans="1:26" ht="15.75" customHeight="1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spans="1:26" ht="15.75" customHeight="1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spans="1:26" ht="15.75" customHeight="1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spans="1:26" ht="15.75" customHeight="1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spans="1:26" ht="15.75" customHeight="1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spans="1:26" ht="15.75" customHeight="1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spans="1:26" ht="15.75" customHeight="1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spans="1:26" ht="15.75" customHeight="1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spans="1:26" ht="15.75" customHeight="1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spans="1:26" ht="15.75" customHeight="1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spans="1:26" ht="15.75" customHeight="1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spans="1:26" ht="15.75" customHeight="1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spans="1:26" ht="15.75" customHeight="1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spans="1:26" ht="15.75" customHeight="1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spans="1:26" ht="15.75" customHeight="1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spans="1:26" ht="15.75" customHeight="1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spans="1:26" ht="15.75" customHeight="1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spans="1:26" ht="15.75" customHeight="1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spans="1:26" ht="15.75" customHeight="1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spans="1:26" ht="15.75" customHeight="1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spans="1:26" ht="15.75" customHeight="1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spans="1:26" ht="15.75" customHeight="1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spans="1:26" ht="15.75" customHeight="1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spans="1:26" ht="15.75" customHeight="1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spans="1:26" ht="15.75" customHeight="1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spans="1:26" ht="15.75" customHeight="1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spans="1:26" ht="15.75" customHeight="1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spans="1:26" ht="15.75" customHeight="1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spans="1:26" ht="15.75" customHeight="1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spans="1:26" ht="15.75" customHeight="1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spans="1:26" ht="15.75" customHeight="1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spans="1:26" ht="15.75" customHeight="1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spans="1:26" ht="15.75" customHeight="1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spans="1:26" ht="15.75" customHeight="1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spans="1:26" ht="15.75" customHeight="1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spans="1:26" ht="15.75" customHeight="1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spans="1:26" ht="15.75" customHeight="1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spans="1:26" ht="15.75" customHeight="1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spans="1:26" ht="15.75" customHeight="1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spans="1:26" ht="15.75" customHeight="1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spans="1:26" ht="15.75" customHeight="1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spans="1:26" ht="15.75" customHeight="1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spans="1:26" ht="15.75" customHeight="1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spans="1:26" ht="15.75" customHeight="1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spans="1:26" ht="15.75" customHeight="1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spans="1:26" ht="15.75" customHeight="1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spans="1:26" ht="15.75" customHeight="1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spans="1:26" ht="15.75" customHeight="1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spans="1:26" ht="15.75" customHeight="1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spans="1:26" ht="15.75" customHeight="1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spans="1:26" ht="15.75" customHeight="1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spans="1:26" ht="15.75" customHeight="1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spans="1:26" ht="15.75" customHeight="1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spans="1:26" ht="15.75" customHeight="1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spans="1:26" ht="15.75" customHeight="1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spans="1:26" ht="15.75" customHeight="1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spans="1:26" ht="15.75" customHeight="1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spans="1:26" ht="15.75" customHeight="1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spans="1:26" ht="15.75" customHeight="1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spans="1:26" ht="15.75" customHeight="1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spans="1:26" ht="15.75" customHeight="1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spans="1:26" ht="15.75" customHeight="1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spans="1:26" ht="15.75" customHeight="1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spans="1:26" ht="15.75" customHeight="1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spans="1:26" ht="15.75" customHeight="1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spans="1:26" ht="15.75" customHeight="1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spans="1:26" ht="15.75" customHeight="1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spans="1:26" ht="15.75" customHeight="1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spans="1:26" ht="15.75" customHeight="1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spans="1:26" ht="15.75" customHeight="1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spans="1:26" ht="15.75" customHeight="1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spans="1:26" ht="15.75" customHeight="1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spans="1:26" ht="15.75" customHeight="1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spans="1:26" ht="15.75" customHeight="1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spans="1:26" ht="15.75" customHeight="1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spans="1:26" ht="15.75" customHeight="1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spans="1:26" ht="15.75" customHeight="1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spans="1:26" ht="15.75" customHeight="1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spans="1:26" ht="15.75" customHeight="1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spans="1:26" ht="15.75" customHeight="1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spans="1:26" ht="15.75" customHeight="1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spans="1:26" ht="15.75" customHeight="1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spans="1:26" ht="15.75" customHeight="1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spans="1:26" ht="15.75" customHeight="1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spans="1:26" ht="15.75" customHeight="1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spans="1:26" ht="15.75" customHeight="1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spans="1:26" ht="15.75" customHeight="1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spans="1:26" ht="15.75" customHeight="1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spans="1:26" ht="15.75" customHeight="1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spans="1:26" ht="15.75" customHeight="1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spans="1:26" ht="15.75" customHeight="1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spans="1:26" ht="15.75" customHeight="1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spans="1:26" ht="15.75" customHeight="1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spans="1:26" ht="15.75" customHeight="1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spans="1:26" ht="15.75" customHeight="1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spans="1:26" ht="15.75" customHeight="1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spans="1:26" ht="15.75" customHeight="1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spans="1:26" ht="15.75" customHeight="1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spans="1:26" ht="15.75" customHeight="1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spans="1:26" ht="15.75" customHeight="1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spans="1:26" ht="15.75" customHeight="1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spans="1:26" ht="15.75" customHeight="1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spans="1:26" ht="15.75" customHeight="1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spans="1:26" ht="15.75" customHeight="1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spans="1:26" ht="15.75" customHeight="1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spans="1:26" ht="15.75" customHeight="1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spans="1:26" ht="15.75" customHeight="1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spans="1:26" ht="15.75" customHeight="1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spans="1:26" ht="15.75" customHeight="1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spans="1:26" ht="15.75" customHeight="1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spans="1:26" ht="15.75" customHeight="1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spans="1:26" ht="15.75" customHeight="1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spans="1:26" ht="15.75" customHeight="1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spans="1:26" ht="15.75" customHeight="1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spans="1:26" ht="15.75" customHeight="1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spans="1:26" ht="15.75" customHeight="1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spans="1:26" ht="15.75" customHeight="1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spans="1:26" ht="15.75" customHeight="1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spans="1:26" ht="15.75" customHeight="1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spans="1:26" ht="15.75" customHeight="1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spans="1:26" ht="15.75" customHeight="1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spans="1:26" ht="15.75" customHeight="1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spans="1:26" ht="15.75" customHeight="1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spans="1:26" ht="15.75" customHeight="1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spans="1:26" ht="15.75" customHeight="1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spans="1:26" ht="15.75" customHeight="1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spans="1:26" ht="15.75" customHeight="1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spans="1:26" ht="15.75" customHeight="1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spans="1:26" ht="15.75" customHeight="1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spans="1:26" ht="15.75" customHeight="1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spans="1:26" ht="15.75" customHeight="1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spans="1:26" ht="15.75" customHeight="1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spans="1:26" ht="15.75" customHeight="1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spans="1:26" ht="15.75" customHeight="1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spans="1:26" ht="15.75" customHeight="1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spans="1:26" ht="15.75" customHeight="1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spans="1:26" ht="15.75" customHeight="1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spans="1:26" ht="15.75" customHeight="1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spans="1:26" ht="15.75" customHeight="1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spans="1:26" ht="15.75" customHeight="1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spans="1:26" ht="15.75" customHeight="1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spans="1:26" ht="15.75" customHeight="1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spans="1:26" ht="15.75" customHeight="1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spans="1:26" ht="15.75" customHeight="1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spans="1:26" ht="15.75" customHeight="1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spans="1:26" ht="15.75" customHeight="1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spans="1:26" ht="15.75" customHeight="1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spans="1:26" ht="15.75" customHeight="1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spans="1:26" ht="15.75" customHeight="1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spans="1:26" ht="15.75" customHeight="1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spans="1:26" ht="15.75" customHeight="1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spans="1:26" ht="15.75" customHeight="1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spans="1:26" ht="15.75" customHeight="1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spans="1:26" ht="15.75" customHeight="1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spans="1:26" ht="15.75" customHeight="1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spans="1:26" ht="15.75" customHeight="1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spans="1:26" ht="15.75" customHeight="1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  <row r="966" spans="1:26" ht="15.75" customHeight="1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</row>
    <row r="967" spans="1:26" ht="15.75" customHeight="1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</row>
    <row r="968" spans="1:26" ht="15.75" customHeight="1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</row>
    <row r="969" spans="1:26" ht="15.75" customHeight="1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</row>
    <row r="970" spans="1:26" ht="15.75" customHeight="1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</row>
    <row r="971" spans="1:26" ht="15.75" customHeight="1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</row>
    <row r="972" spans="1:26" ht="15.75" customHeight="1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</row>
    <row r="973" spans="1:26" ht="15.75" customHeight="1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</row>
    <row r="974" spans="1:26" ht="15.75" customHeight="1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</row>
    <row r="975" spans="1:26" ht="15.75" customHeight="1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</row>
    <row r="976" spans="1:26" ht="15.75" customHeight="1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</row>
    <row r="977" spans="1:26" ht="15.75" customHeight="1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</row>
    <row r="978" spans="1:26" ht="15.75" customHeight="1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</row>
    <row r="979" spans="1:26" ht="15.75" customHeight="1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</row>
    <row r="980" spans="1:26" ht="15.75" customHeight="1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</row>
    <row r="981" spans="1:26" ht="15.75" customHeight="1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</row>
    <row r="982" spans="1:26" ht="15.75" customHeight="1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</row>
    <row r="983" spans="1:26" ht="15.75" customHeight="1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</row>
    <row r="984" spans="1:26" ht="15.75" customHeight="1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</row>
    <row r="985" spans="1:26" ht="15.75" customHeight="1">
      <c r="A985" s="85"/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</row>
    <row r="986" spans="1:26" ht="15.75" customHeight="1">
      <c r="A986" s="85"/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</row>
    <row r="987" spans="1:26" ht="15.75" customHeight="1">
      <c r="A987" s="85"/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</row>
    <row r="988" spans="1:26" ht="15.75" customHeight="1">
      <c r="A988" s="85"/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</row>
    <row r="989" spans="1:26" ht="15.75" customHeight="1">
      <c r="A989" s="85"/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</row>
    <row r="990" spans="1:26" ht="15.75" customHeight="1">
      <c r="A990" s="85"/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</row>
    <row r="991" spans="1:26" ht="15.75" customHeight="1">
      <c r="A991" s="85"/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</row>
    <row r="992" spans="1:26" ht="15.75" customHeight="1">
      <c r="A992" s="85"/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</row>
    <row r="993" spans="1:26" ht="15.75" customHeight="1">
      <c r="A993" s="85"/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</row>
    <row r="994" spans="1:26" ht="15.75" customHeight="1">
      <c r="A994" s="85"/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</row>
    <row r="995" spans="1:26" ht="15.75" customHeight="1">
      <c r="A995" s="85"/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</row>
    <row r="996" spans="1:26" ht="15.75" customHeight="1">
      <c r="A996" s="85"/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</row>
    <row r="997" spans="1:26" ht="15.75" customHeight="1">
      <c r="A997" s="85"/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</row>
    <row r="998" spans="1:26" ht="15.75" customHeight="1">
      <c r="A998" s="85"/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</row>
    <row r="999" spans="1:26" ht="15.75" customHeight="1">
      <c r="A999" s="85"/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</row>
    <row r="1000" spans="1:26" ht="15.75" customHeight="1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</row>
  </sheetData>
  <mergeCells count="9">
    <mergeCell ref="B25:D25"/>
    <mergeCell ref="B33:D33"/>
    <mergeCell ref="A1:F1"/>
    <mergeCell ref="A6:C6"/>
    <mergeCell ref="A7:F7"/>
    <mergeCell ref="A9:E9"/>
    <mergeCell ref="B17:D17"/>
    <mergeCell ref="A19:E19"/>
    <mergeCell ref="A27:E27"/>
  </mergeCells>
  <phoneticPr fontId="41" type="noConversion"/>
  <printOptions horizontalCentered="1"/>
  <pageMargins left="0.7" right="0.7" top="0.75" bottom="0.75" header="0" footer="0"/>
  <pageSetup paperSize="9" fitToHeight="0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defaultColWidth="12.6640625" defaultRowHeight="15" customHeight="1"/>
  <cols>
    <col min="1" max="1" width="42.44140625" customWidth="1"/>
    <col min="2" max="4" width="9.77734375" customWidth="1"/>
    <col min="5" max="5" width="12.21875" customWidth="1"/>
    <col min="6" max="26" width="9.77734375" customWidth="1"/>
  </cols>
  <sheetData>
    <row r="1" spans="1:26" ht="24.75" customHeight="1">
      <c r="A1" s="205" t="s">
        <v>244</v>
      </c>
      <c r="B1" s="124"/>
      <c r="C1" s="124"/>
      <c r="D1" s="124"/>
      <c r="E1" s="12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24.75" customHeight="1">
      <c r="A2" s="113" t="s">
        <v>245</v>
      </c>
      <c r="B2" s="206" t="s">
        <v>246</v>
      </c>
      <c r="C2" s="124"/>
      <c r="D2" s="124"/>
      <c r="E2" s="12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ht="24.75" customHeight="1">
      <c r="A3" s="106" t="s">
        <v>247</v>
      </c>
      <c r="B3" s="207">
        <v>15000</v>
      </c>
      <c r="C3" s="124"/>
      <c r="D3" s="124"/>
      <c r="E3" s="12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 ht="15.7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.75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ht="15.75" customHeight="1">
      <c r="A6" s="208" t="s">
        <v>248</v>
      </c>
      <c r="B6" s="124"/>
      <c r="C6" s="124"/>
      <c r="D6" s="124"/>
      <c r="E6" s="12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65"/>
      <c r="V6" s="65"/>
      <c r="W6" s="65"/>
      <c r="X6" s="65"/>
      <c r="Y6" s="65"/>
      <c r="Z6" s="65"/>
    </row>
    <row r="7" spans="1:26" ht="15.75" customHeight="1">
      <c r="A7" s="114" t="s">
        <v>249</v>
      </c>
      <c r="B7" s="115" t="s">
        <v>250</v>
      </c>
      <c r="C7" s="114" t="s">
        <v>251</v>
      </c>
      <c r="D7" s="114" t="s">
        <v>252</v>
      </c>
      <c r="E7" s="114" t="s">
        <v>253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65"/>
      <c r="V7" s="65"/>
      <c r="W7" s="65"/>
      <c r="X7" s="65"/>
      <c r="Y7" s="65"/>
      <c r="Z7" s="65"/>
    </row>
    <row r="8" spans="1:26" ht="37.5" customHeight="1">
      <c r="A8" s="116" t="s">
        <v>254</v>
      </c>
      <c r="B8" s="117">
        <v>3680</v>
      </c>
      <c r="C8" s="118">
        <v>1</v>
      </c>
      <c r="D8" s="117">
        <v>3680</v>
      </c>
      <c r="E8" s="106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65"/>
      <c r="V8" s="65"/>
      <c r="W8" s="65"/>
      <c r="X8" s="65"/>
      <c r="Y8" s="65"/>
      <c r="Z8" s="65"/>
    </row>
    <row r="9" spans="1:26" ht="37.5" customHeight="1">
      <c r="A9" s="116" t="s">
        <v>255</v>
      </c>
      <c r="B9" s="117">
        <v>3390</v>
      </c>
      <c r="C9" s="118">
        <v>1</v>
      </c>
      <c r="D9" s="117">
        <v>3390</v>
      </c>
      <c r="E9" s="106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65"/>
      <c r="V9" s="65"/>
      <c r="W9" s="65"/>
      <c r="X9" s="65"/>
      <c r="Y9" s="65"/>
      <c r="Z9" s="65"/>
    </row>
    <row r="10" spans="1:26" ht="37.5" customHeight="1">
      <c r="A10" s="119" t="s">
        <v>256</v>
      </c>
      <c r="B10" s="117">
        <v>1899</v>
      </c>
      <c r="C10" s="118">
        <v>1</v>
      </c>
      <c r="D10" s="117">
        <v>1899</v>
      </c>
      <c r="E10" s="106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65"/>
      <c r="V10" s="65"/>
      <c r="W10" s="65"/>
      <c r="X10" s="65"/>
      <c r="Y10" s="65"/>
      <c r="Z10" s="65"/>
    </row>
    <row r="11" spans="1:26" ht="37.5" customHeight="1">
      <c r="A11" s="119" t="s">
        <v>257</v>
      </c>
      <c r="B11" s="117">
        <v>1699</v>
      </c>
      <c r="C11" s="118">
        <v>1</v>
      </c>
      <c r="D11" s="117">
        <v>1699</v>
      </c>
      <c r="E11" s="106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65"/>
      <c r="V11" s="65"/>
      <c r="W11" s="65"/>
      <c r="X11" s="65"/>
      <c r="Y11" s="65"/>
      <c r="Z11" s="65"/>
    </row>
    <row r="12" spans="1:26" ht="37.5" customHeight="1">
      <c r="A12" s="116" t="s">
        <v>258</v>
      </c>
      <c r="B12" s="118">
        <v>589</v>
      </c>
      <c r="C12" s="118">
        <v>1</v>
      </c>
      <c r="D12" s="118">
        <v>589</v>
      </c>
      <c r="E12" s="106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65"/>
      <c r="V12" s="65"/>
      <c r="W12" s="65"/>
      <c r="X12" s="65"/>
      <c r="Y12" s="65"/>
      <c r="Z12" s="65"/>
    </row>
    <row r="13" spans="1:26" ht="37.5" customHeight="1">
      <c r="A13" s="102" t="s">
        <v>259</v>
      </c>
      <c r="B13" s="209" t="s">
        <v>260</v>
      </c>
      <c r="C13" s="124"/>
      <c r="D13" s="125"/>
      <c r="E13" s="102" t="s">
        <v>261</v>
      </c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65"/>
      <c r="V13" s="65"/>
      <c r="W13" s="65"/>
      <c r="X13" s="65"/>
      <c r="Y13" s="65"/>
      <c r="Z13" s="65"/>
    </row>
    <row r="14" spans="1:26" ht="33.75" customHeight="1">
      <c r="A14" s="120" t="s">
        <v>262</v>
      </c>
      <c r="B14" s="209" t="str">
        <f>TEXT(SUM(D8:D12),"#,##0")</f>
        <v>11,257</v>
      </c>
      <c r="C14" s="124"/>
      <c r="D14" s="125"/>
      <c r="E14" s="106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65"/>
      <c r="V14" s="65"/>
      <c r="W14" s="65"/>
      <c r="X14" s="65"/>
      <c r="Y14" s="65"/>
      <c r="Z14" s="65"/>
    </row>
    <row r="15" spans="1:26" ht="15.75" customHeight="1">
      <c r="A15" s="121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65"/>
      <c r="V15" s="65"/>
      <c r="W15" s="65"/>
      <c r="X15" s="65"/>
      <c r="Y15" s="65"/>
      <c r="Z15" s="65"/>
    </row>
    <row r="16" spans="1:26" ht="15.75" customHeight="1">
      <c r="A16" s="208" t="s">
        <v>263</v>
      </c>
      <c r="B16" s="124"/>
      <c r="C16" s="124"/>
      <c r="D16" s="124"/>
      <c r="E16" s="12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65"/>
      <c r="V16" s="65"/>
      <c r="W16" s="65"/>
      <c r="X16" s="65"/>
      <c r="Y16" s="65"/>
      <c r="Z16" s="65"/>
    </row>
    <row r="17" spans="1:26" ht="15.75" customHeight="1">
      <c r="A17" s="114" t="s">
        <v>264</v>
      </c>
      <c r="B17" s="115" t="s">
        <v>265</v>
      </c>
      <c r="C17" s="114" t="s">
        <v>266</v>
      </c>
      <c r="D17" s="114" t="s">
        <v>267</v>
      </c>
      <c r="E17" s="114" t="s">
        <v>268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65"/>
      <c r="V17" s="65"/>
      <c r="W17" s="65"/>
      <c r="X17" s="65"/>
      <c r="Y17" s="65"/>
      <c r="Z17" s="65"/>
    </row>
    <row r="18" spans="1:26" ht="37.5" customHeight="1">
      <c r="A18" s="122" t="s">
        <v>269</v>
      </c>
      <c r="B18" s="117">
        <v>1500</v>
      </c>
      <c r="C18" s="118">
        <v>1</v>
      </c>
      <c r="D18" s="117">
        <v>1500</v>
      </c>
      <c r="E18" s="106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65"/>
      <c r="V18" s="65"/>
      <c r="W18" s="65"/>
      <c r="X18" s="65"/>
      <c r="Y18" s="65"/>
      <c r="Z18" s="65"/>
    </row>
    <row r="19" spans="1:26" ht="37.5" customHeight="1">
      <c r="A19" s="122" t="s">
        <v>270</v>
      </c>
      <c r="B19" s="117">
        <v>1499</v>
      </c>
      <c r="C19" s="118">
        <v>1</v>
      </c>
      <c r="D19" s="117">
        <v>1499</v>
      </c>
      <c r="E19" s="106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65"/>
      <c r="V19" s="65"/>
      <c r="W19" s="65"/>
      <c r="X19" s="65"/>
      <c r="Y19" s="65"/>
      <c r="Z19" s="65"/>
    </row>
    <row r="20" spans="1:26" ht="37.5" customHeight="1">
      <c r="A20" s="122" t="s">
        <v>271</v>
      </c>
      <c r="B20" s="118">
        <v>630</v>
      </c>
      <c r="C20" s="118">
        <v>1</v>
      </c>
      <c r="D20" s="118">
        <v>630</v>
      </c>
      <c r="E20" s="106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65"/>
      <c r="V20" s="65"/>
      <c r="W20" s="65"/>
      <c r="X20" s="65"/>
      <c r="Y20" s="65"/>
      <c r="Z20" s="65"/>
    </row>
    <row r="21" spans="1:26" ht="33" customHeight="1">
      <c r="A21" s="120" t="s">
        <v>272</v>
      </c>
      <c r="B21" s="209" t="str">
        <f>TEXT(SUM(D18:D20),"#,##0")</f>
        <v>3,629</v>
      </c>
      <c r="C21" s="124"/>
      <c r="D21" s="125"/>
      <c r="E21" s="106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65"/>
      <c r="V21" s="65"/>
      <c r="W21" s="65"/>
      <c r="X21" s="65"/>
      <c r="Y21" s="65"/>
      <c r="Z21" s="65"/>
    </row>
    <row r="22" spans="1:26" ht="15.75" customHeight="1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65"/>
      <c r="V22" s="65"/>
      <c r="W22" s="65"/>
      <c r="X22" s="65"/>
      <c r="Y22" s="65"/>
      <c r="Z22" s="65"/>
    </row>
    <row r="23" spans="1:26" ht="15.75" customHeight="1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65"/>
      <c r="V23" s="65"/>
      <c r="W23" s="65"/>
      <c r="X23" s="65"/>
      <c r="Y23" s="65"/>
      <c r="Z23" s="65"/>
    </row>
    <row r="24" spans="1:26" ht="15.75" customHeight="1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65"/>
      <c r="V24" s="65"/>
      <c r="W24" s="65"/>
      <c r="X24" s="65"/>
      <c r="Y24" s="65"/>
      <c r="Z24" s="65"/>
    </row>
    <row r="25" spans="1:26" ht="15.7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65"/>
      <c r="V25" s="65"/>
      <c r="W25" s="65"/>
      <c r="X25" s="65"/>
      <c r="Y25" s="65"/>
      <c r="Z25" s="65"/>
    </row>
    <row r="26" spans="1:26" ht="15.75" customHeight="1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65"/>
      <c r="V26" s="65"/>
      <c r="W26" s="65"/>
      <c r="X26" s="65"/>
      <c r="Y26" s="65"/>
      <c r="Z26" s="65"/>
    </row>
    <row r="27" spans="1:26" ht="15.75" customHeight="1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65"/>
      <c r="V27" s="65"/>
      <c r="W27" s="65"/>
      <c r="X27" s="65"/>
      <c r="Y27" s="65"/>
      <c r="Z27" s="65"/>
    </row>
    <row r="28" spans="1:26" ht="15.75" customHeight="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65"/>
      <c r="V28" s="65"/>
      <c r="W28" s="65"/>
      <c r="X28" s="65"/>
      <c r="Y28" s="65"/>
      <c r="Z28" s="65"/>
    </row>
    <row r="29" spans="1:26" ht="15.75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65"/>
      <c r="V29" s="65"/>
      <c r="W29" s="65"/>
      <c r="X29" s="65"/>
      <c r="Y29" s="65"/>
      <c r="Z29" s="65"/>
    </row>
    <row r="30" spans="1:26" ht="15.75" customHeight="1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65"/>
      <c r="V30" s="65"/>
      <c r="W30" s="65"/>
      <c r="X30" s="65"/>
      <c r="Y30" s="65"/>
      <c r="Z30" s="65"/>
    </row>
    <row r="31" spans="1:26" ht="15.7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65"/>
      <c r="V31" s="65"/>
      <c r="W31" s="65"/>
      <c r="X31" s="65"/>
      <c r="Y31" s="65"/>
      <c r="Z31" s="65"/>
    </row>
    <row r="32" spans="1:26" ht="15.75" customHeight="1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65"/>
      <c r="V32" s="65"/>
      <c r="W32" s="65"/>
      <c r="X32" s="65"/>
      <c r="Y32" s="65"/>
      <c r="Z32" s="65"/>
    </row>
    <row r="33" spans="1:26" ht="15.75" customHeight="1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65"/>
      <c r="V33" s="65"/>
      <c r="W33" s="65"/>
      <c r="X33" s="65"/>
      <c r="Y33" s="65"/>
      <c r="Z33" s="65"/>
    </row>
    <row r="34" spans="1:26" ht="15.75" customHeight="1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65"/>
      <c r="V34" s="65"/>
      <c r="W34" s="65"/>
      <c r="X34" s="65"/>
      <c r="Y34" s="65"/>
      <c r="Z34" s="65"/>
    </row>
    <row r="35" spans="1:26" ht="15.75" customHeight="1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65"/>
      <c r="V35" s="65"/>
      <c r="W35" s="65"/>
      <c r="X35" s="65"/>
      <c r="Y35" s="65"/>
      <c r="Z35" s="65"/>
    </row>
    <row r="36" spans="1:26" ht="15.75" customHeight="1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65"/>
      <c r="V36" s="65"/>
      <c r="W36" s="65"/>
      <c r="X36" s="65"/>
      <c r="Y36" s="65"/>
      <c r="Z36" s="65"/>
    </row>
    <row r="37" spans="1:26" ht="15.75" customHeight="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65"/>
      <c r="V37" s="65"/>
      <c r="W37" s="65"/>
      <c r="X37" s="65"/>
      <c r="Y37" s="65"/>
      <c r="Z37" s="65"/>
    </row>
    <row r="38" spans="1:26" ht="15.75" customHeight="1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65"/>
      <c r="V38" s="65"/>
      <c r="W38" s="65"/>
      <c r="X38" s="65"/>
      <c r="Y38" s="65"/>
      <c r="Z38" s="65"/>
    </row>
    <row r="39" spans="1:26" ht="15.75" customHeight="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65"/>
      <c r="V39" s="65"/>
      <c r="W39" s="65"/>
      <c r="X39" s="65"/>
      <c r="Y39" s="65"/>
      <c r="Z39" s="65"/>
    </row>
    <row r="40" spans="1:26" ht="15.75" customHeight="1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65"/>
      <c r="V40" s="65"/>
      <c r="W40" s="65"/>
      <c r="X40" s="65"/>
      <c r="Y40" s="65"/>
      <c r="Z40" s="65"/>
    </row>
    <row r="41" spans="1:26" ht="15.75" customHeight="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65"/>
      <c r="V41" s="65"/>
      <c r="W41" s="65"/>
      <c r="X41" s="65"/>
      <c r="Y41" s="65"/>
      <c r="Z41" s="65"/>
    </row>
    <row r="42" spans="1:26" ht="15.75" customHeight="1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65"/>
      <c r="V42" s="65"/>
      <c r="W42" s="65"/>
      <c r="X42" s="65"/>
      <c r="Y42" s="65"/>
      <c r="Z42" s="65"/>
    </row>
    <row r="43" spans="1:26" ht="15.75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65"/>
      <c r="V43" s="65"/>
      <c r="W43" s="65"/>
      <c r="X43" s="65"/>
      <c r="Y43" s="65"/>
      <c r="Z43" s="65"/>
    </row>
    <row r="44" spans="1:26" ht="15.75" customHeight="1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65"/>
      <c r="V44" s="65"/>
      <c r="W44" s="65"/>
      <c r="X44" s="65"/>
      <c r="Y44" s="65"/>
      <c r="Z44" s="65"/>
    </row>
    <row r="45" spans="1:26" ht="15.75" customHeight="1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65"/>
      <c r="V45" s="65"/>
      <c r="W45" s="65"/>
      <c r="X45" s="65"/>
      <c r="Y45" s="65"/>
      <c r="Z45" s="65"/>
    </row>
    <row r="46" spans="1:26" ht="15.75" customHeight="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65"/>
      <c r="V46" s="65"/>
      <c r="W46" s="65"/>
      <c r="X46" s="65"/>
      <c r="Y46" s="65"/>
      <c r="Z46" s="65"/>
    </row>
    <row r="47" spans="1:26" ht="15.75" customHeight="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65"/>
      <c r="V47" s="65"/>
      <c r="W47" s="65"/>
      <c r="X47" s="65"/>
      <c r="Y47" s="65"/>
      <c r="Z47" s="65"/>
    </row>
    <row r="48" spans="1:26" ht="15.75" customHeight="1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65"/>
      <c r="V48" s="65"/>
      <c r="W48" s="65"/>
      <c r="X48" s="65"/>
      <c r="Y48" s="65"/>
      <c r="Z48" s="65"/>
    </row>
    <row r="49" spans="1:26" ht="15.75" customHeight="1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65"/>
      <c r="V49" s="65"/>
      <c r="W49" s="65"/>
      <c r="X49" s="65"/>
      <c r="Y49" s="65"/>
      <c r="Z49" s="65"/>
    </row>
    <row r="50" spans="1:26" ht="15.75" customHeight="1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65"/>
      <c r="V50" s="65"/>
      <c r="W50" s="65"/>
      <c r="X50" s="65"/>
      <c r="Y50" s="65"/>
      <c r="Z50" s="65"/>
    </row>
    <row r="51" spans="1:26" ht="15.75" customHeigh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65"/>
      <c r="V51" s="65"/>
      <c r="W51" s="65"/>
      <c r="X51" s="65"/>
      <c r="Y51" s="65"/>
      <c r="Z51" s="65"/>
    </row>
    <row r="52" spans="1:26" ht="15.75" customHeight="1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65"/>
      <c r="V52" s="65"/>
      <c r="W52" s="65"/>
      <c r="X52" s="65"/>
      <c r="Y52" s="65"/>
      <c r="Z52" s="65"/>
    </row>
    <row r="53" spans="1:26" ht="15.75" customHeight="1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65"/>
      <c r="V53" s="65"/>
      <c r="W53" s="65"/>
      <c r="X53" s="65"/>
      <c r="Y53" s="65"/>
      <c r="Z53" s="65"/>
    </row>
    <row r="54" spans="1:26" ht="15.75" customHeight="1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65"/>
      <c r="V54" s="65"/>
      <c r="W54" s="65"/>
      <c r="X54" s="65"/>
      <c r="Y54" s="65"/>
      <c r="Z54" s="65"/>
    </row>
    <row r="55" spans="1:26" ht="15.75" customHeight="1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65"/>
      <c r="V55" s="65"/>
      <c r="W55" s="65"/>
      <c r="X55" s="65"/>
      <c r="Y55" s="65"/>
      <c r="Z55" s="65"/>
    </row>
    <row r="56" spans="1:26" ht="15.75" customHeight="1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65"/>
      <c r="V56" s="65"/>
      <c r="W56" s="65"/>
      <c r="X56" s="65"/>
      <c r="Y56" s="65"/>
      <c r="Z56" s="65"/>
    </row>
    <row r="57" spans="1:26" ht="15.75" customHeight="1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65"/>
      <c r="V57" s="65"/>
      <c r="W57" s="65"/>
      <c r="X57" s="65"/>
      <c r="Y57" s="65"/>
      <c r="Z57" s="65"/>
    </row>
    <row r="58" spans="1:26" ht="15.75" customHeight="1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65"/>
      <c r="V58" s="65"/>
      <c r="W58" s="65"/>
      <c r="X58" s="65"/>
      <c r="Y58" s="65"/>
      <c r="Z58" s="65"/>
    </row>
    <row r="59" spans="1:26" ht="15.75" customHeight="1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65"/>
      <c r="V59" s="65"/>
      <c r="W59" s="65"/>
      <c r="X59" s="65"/>
      <c r="Y59" s="65"/>
      <c r="Z59" s="65"/>
    </row>
    <row r="60" spans="1:26" ht="15.75" customHeight="1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65"/>
      <c r="V60" s="65"/>
      <c r="W60" s="65"/>
      <c r="X60" s="65"/>
      <c r="Y60" s="65"/>
      <c r="Z60" s="65"/>
    </row>
    <row r="61" spans="1:26" ht="15.75" customHeight="1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65"/>
      <c r="V61" s="65"/>
      <c r="W61" s="65"/>
      <c r="X61" s="65"/>
      <c r="Y61" s="65"/>
      <c r="Z61" s="65"/>
    </row>
    <row r="62" spans="1:26" ht="15.75" customHeight="1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65"/>
      <c r="V62" s="65"/>
      <c r="W62" s="65"/>
      <c r="X62" s="65"/>
      <c r="Y62" s="65"/>
      <c r="Z62" s="65"/>
    </row>
    <row r="63" spans="1:26" ht="15.75" customHeight="1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65"/>
      <c r="V63" s="65"/>
      <c r="W63" s="65"/>
      <c r="X63" s="65"/>
      <c r="Y63" s="65"/>
      <c r="Z63" s="65"/>
    </row>
    <row r="64" spans="1:26" ht="15.75" customHeight="1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65"/>
      <c r="V64" s="65"/>
      <c r="W64" s="65"/>
      <c r="X64" s="65"/>
      <c r="Y64" s="65"/>
      <c r="Z64" s="65"/>
    </row>
    <row r="65" spans="1:26" ht="15.75" customHeight="1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65"/>
      <c r="V65" s="65"/>
      <c r="W65" s="65"/>
      <c r="X65" s="65"/>
      <c r="Y65" s="65"/>
      <c r="Z65" s="65"/>
    </row>
    <row r="66" spans="1:26" ht="15.75" customHeight="1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65"/>
      <c r="V66" s="65"/>
      <c r="W66" s="65"/>
      <c r="X66" s="65"/>
      <c r="Y66" s="65"/>
      <c r="Z66" s="65"/>
    </row>
    <row r="67" spans="1:26" ht="15.75" customHeight="1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65"/>
      <c r="V67" s="65"/>
      <c r="W67" s="65"/>
      <c r="X67" s="65"/>
      <c r="Y67" s="65"/>
      <c r="Z67" s="65"/>
    </row>
    <row r="68" spans="1:26" ht="15.75" customHeight="1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65"/>
      <c r="V68" s="65"/>
      <c r="W68" s="65"/>
      <c r="X68" s="65"/>
      <c r="Y68" s="65"/>
      <c r="Z68" s="65"/>
    </row>
    <row r="69" spans="1:26" ht="15.75" customHeight="1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65"/>
      <c r="V69" s="65"/>
      <c r="W69" s="65"/>
      <c r="X69" s="65"/>
      <c r="Y69" s="65"/>
      <c r="Z69" s="65"/>
    </row>
    <row r="70" spans="1:26" ht="15.75" customHeight="1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65"/>
      <c r="V70" s="65"/>
      <c r="W70" s="65"/>
      <c r="X70" s="65"/>
      <c r="Y70" s="65"/>
      <c r="Z70" s="65"/>
    </row>
    <row r="71" spans="1:26" ht="15.75" customHeight="1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65"/>
      <c r="V71" s="65"/>
      <c r="W71" s="65"/>
      <c r="X71" s="65"/>
      <c r="Y71" s="65"/>
      <c r="Z71" s="65"/>
    </row>
    <row r="72" spans="1:26" ht="15.75" customHeight="1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65"/>
      <c r="V72" s="65"/>
      <c r="W72" s="65"/>
      <c r="X72" s="65"/>
      <c r="Y72" s="65"/>
      <c r="Z72" s="65"/>
    </row>
    <row r="73" spans="1:26" ht="15.75" customHeight="1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65"/>
      <c r="V73" s="65"/>
      <c r="W73" s="65"/>
      <c r="X73" s="65"/>
      <c r="Y73" s="65"/>
      <c r="Z73" s="65"/>
    </row>
    <row r="74" spans="1:26" ht="15.75" customHeight="1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65"/>
      <c r="V74" s="65"/>
      <c r="W74" s="65"/>
      <c r="X74" s="65"/>
      <c r="Y74" s="65"/>
      <c r="Z74" s="65"/>
    </row>
    <row r="75" spans="1:26" ht="15.75" customHeight="1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65"/>
      <c r="V75" s="65"/>
      <c r="W75" s="65"/>
      <c r="X75" s="65"/>
      <c r="Y75" s="65"/>
      <c r="Z75" s="65"/>
    </row>
    <row r="76" spans="1:26" ht="15.75" customHeight="1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65"/>
      <c r="V76" s="65"/>
      <c r="W76" s="65"/>
      <c r="X76" s="65"/>
      <c r="Y76" s="65"/>
      <c r="Z76" s="65"/>
    </row>
    <row r="77" spans="1:26" ht="15.75" customHeight="1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65"/>
      <c r="V77" s="65"/>
      <c r="W77" s="65"/>
      <c r="X77" s="65"/>
      <c r="Y77" s="65"/>
      <c r="Z77" s="65"/>
    </row>
    <row r="78" spans="1:26" ht="15.75" customHeight="1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65"/>
      <c r="V78" s="65"/>
      <c r="W78" s="65"/>
      <c r="X78" s="65"/>
      <c r="Y78" s="65"/>
      <c r="Z78" s="65"/>
    </row>
    <row r="79" spans="1:26" ht="15.75" customHeight="1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65"/>
      <c r="V79" s="65"/>
      <c r="W79" s="65"/>
      <c r="X79" s="65"/>
      <c r="Y79" s="65"/>
      <c r="Z79" s="65"/>
    </row>
    <row r="80" spans="1:26" ht="15.75" customHeight="1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65"/>
      <c r="V80" s="65"/>
      <c r="W80" s="65"/>
      <c r="X80" s="65"/>
      <c r="Y80" s="65"/>
      <c r="Z80" s="65"/>
    </row>
    <row r="81" spans="1:26" ht="15.75" customHeight="1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65"/>
      <c r="V81" s="65"/>
      <c r="W81" s="65"/>
      <c r="X81" s="65"/>
      <c r="Y81" s="65"/>
      <c r="Z81" s="65"/>
    </row>
    <row r="82" spans="1:26" ht="15.75" customHeight="1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65"/>
      <c r="V82" s="65"/>
      <c r="W82" s="65"/>
      <c r="X82" s="65"/>
      <c r="Y82" s="65"/>
      <c r="Z82" s="65"/>
    </row>
    <row r="83" spans="1:26" ht="15.75" customHeight="1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65"/>
      <c r="V83" s="65"/>
      <c r="W83" s="65"/>
      <c r="X83" s="65"/>
      <c r="Y83" s="65"/>
      <c r="Z83" s="65"/>
    </row>
    <row r="84" spans="1:26" ht="15.75" customHeight="1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65"/>
      <c r="V84" s="65"/>
      <c r="W84" s="65"/>
      <c r="X84" s="65"/>
      <c r="Y84" s="65"/>
      <c r="Z84" s="65"/>
    </row>
    <row r="85" spans="1:26" ht="15.75" customHeight="1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65"/>
      <c r="V85" s="65"/>
      <c r="W85" s="65"/>
      <c r="X85" s="65"/>
      <c r="Y85" s="65"/>
      <c r="Z85" s="65"/>
    </row>
    <row r="86" spans="1:26" ht="15.75" customHeight="1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65"/>
      <c r="V86" s="65"/>
      <c r="W86" s="65"/>
      <c r="X86" s="65"/>
      <c r="Y86" s="65"/>
      <c r="Z86" s="65"/>
    </row>
    <row r="87" spans="1:26" ht="15.75" customHeight="1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65"/>
      <c r="V87" s="65"/>
      <c r="W87" s="65"/>
      <c r="X87" s="65"/>
      <c r="Y87" s="65"/>
      <c r="Z87" s="65"/>
    </row>
    <row r="88" spans="1:26" ht="15.75" customHeight="1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65"/>
      <c r="V88" s="65"/>
      <c r="W88" s="65"/>
      <c r="X88" s="65"/>
      <c r="Y88" s="65"/>
      <c r="Z88" s="65"/>
    </row>
    <row r="89" spans="1:26" ht="15.75" customHeight="1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65"/>
      <c r="V89" s="65"/>
      <c r="W89" s="65"/>
      <c r="X89" s="65"/>
      <c r="Y89" s="65"/>
      <c r="Z89" s="65"/>
    </row>
    <row r="90" spans="1:26" ht="15.75" customHeight="1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65"/>
      <c r="V90" s="65"/>
      <c r="W90" s="65"/>
      <c r="X90" s="65"/>
      <c r="Y90" s="65"/>
      <c r="Z90" s="65"/>
    </row>
    <row r="91" spans="1:26" ht="15.75" customHeight="1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65"/>
      <c r="V91" s="65"/>
      <c r="W91" s="65"/>
      <c r="X91" s="65"/>
      <c r="Y91" s="65"/>
      <c r="Z91" s="65"/>
    </row>
    <row r="92" spans="1:26" ht="15.75" customHeight="1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65"/>
      <c r="V92" s="65"/>
      <c r="W92" s="65"/>
      <c r="X92" s="65"/>
      <c r="Y92" s="65"/>
      <c r="Z92" s="65"/>
    </row>
    <row r="93" spans="1:26" ht="15.75" customHeight="1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65"/>
      <c r="V93" s="65"/>
      <c r="W93" s="65"/>
      <c r="X93" s="65"/>
      <c r="Y93" s="65"/>
      <c r="Z93" s="65"/>
    </row>
    <row r="94" spans="1:26" ht="15.75" customHeight="1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65"/>
      <c r="V94" s="65"/>
      <c r="W94" s="65"/>
      <c r="X94" s="65"/>
      <c r="Y94" s="65"/>
      <c r="Z94" s="65"/>
    </row>
    <row r="95" spans="1:26" ht="15.75" customHeight="1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65"/>
      <c r="V95" s="65"/>
      <c r="W95" s="65"/>
      <c r="X95" s="65"/>
      <c r="Y95" s="65"/>
      <c r="Z95" s="65"/>
    </row>
    <row r="96" spans="1:26" ht="15.75" customHeight="1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65"/>
      <c r="V96" s="65"/>
      <c r="W96" s="65"/>
      <c r="X96" s="65"/>
      <c r="Y96" s="65"/>
      <c r="Z96" s="65"/>
    </row>
    <row r="97" spans="1:26" ht="15.75" customHeight="1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65"/>
      <c r="V97" s="65"/>
      <c r="W97" s="65"/>
      <c r="X97" s="65"/>
      <c r="Y97" s="65"/>
      <c r="Z97" s="65"/>
    </row>
    <row r="98" spans="1:26" ht="15.75" customHeight="1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65"/>
      <c r="V98" s="65"/>
      <c r="W98" s="65"/>
      <c r="X98" s="65"/>
      <c r="Y98" s="65"/>
      <c r="Z98" s="65"/>
    </row>
    <row r="99" spans="1:26" ht="15.75" customHeight="1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65"/>
      <c r="V99" s="65"/>
      <c r="W99" s="65"/>
      <c r="X99" s="65"/>
      <c r="Y99" s="65"/>
      <c r="Z99" s="65"/>
    </row>
    <row r="100" spans="1:26" ht="15.75" customHeight="1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65"/>
      <c r="V100" s="65"/>
      <c r="W100" s="65"/>
      <c r="X100" s="65"/>
      <c r="Y100" s="65"/>
      <c r="Z100" s="65"/>
    </row>
    <row r="101" spans="1:26" ht="15.75" customHeight="1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65"/>
      <c r="V101" s="65"/>
      <c r="W101" s="65"/>
      <c r="X101" s="65"/>
      <c r="Y101" s="65"/>
      <c r="Z101" s="65"/>
    </row>
    <row r="102" spans="1:26" ht="15.75" customHeight="1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65"/>
      <c r="V102" s="65"/>
      <c r="W102" s="65"/>
      <c r="X102" s="65"/>
      <c r="Y102" s="65"/>
      <c r="Z102" s="65"/>
    </row>
    <row r="103" spans="1:26" ht="15.75" customHeight="1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65"/>
      <c r="V103" s="65"/>
      <c r="W103" s="65"/>
      <c r="X103" s="65"/>
      <c r="Y103" s="65"/>
      <c r="Z103" s="65"/>
    </row>
    <row r="104" spans="1:26" ht="15.75" customHeight="1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65"/>
      <c r="V104" s="65"/>
      <c r="W104" s="65"/>
      <c r="X104" s="65"/>
      <c r="Y104" s="65"/>
      <c r="Z104" s="65"/>
    </row>
    <row r="105" spans="1:26" ht="15.75" customHeight="1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65"/>
      <c r="V105" s="65"/>
      <c r="W105" s="65"/>
      <c r="X105" s="65"/>
      <c r="Y105" s="65"/>
      <c r="Z105" s="65"/>
    </row>
    <row r="106" spans="1:26" ht="15.75" customHeight="1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65"/>
      <c r="V106" s="65"/>
      <c r="W106" s="65"/>
      <c r="X106" s="65"/>
      <c r="Y106" s="65"/>
      <c r="Z106" s="65"/>
    </row>
    <row r="107" spans="1:26" ht="15.75" customHeight="1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65"/>
      <c r="V107" s="65"/>
      <c r="W107" s="65"/>
      <c r="X107" s="65"/>
      <c r="Y107" s="65"/>
      <c r="Z107" s="65"/>
    </row>
    <row r="108" spans="1:26" ht="15.75" customHeight="1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65"/>
      <c r="V108" s="65"/>
      <c r="W108" s="65"/>
      <c r="X108" s="65"/>
      <c r="Y108" s="65"/>
      <c r="Z108" s="65"/>
    </row>
    <row r="109" spans="1:26" ht="15.75" customHeight="1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65"/>
      <c r="V109" s="65"/>
      <c r="W109" s="65"/>
      <c r="X109" s="65"/>
      <c r="Y109" s="65"/>
      <c r="Z109" s="65"/>
    </row>
    <row r="110" spans="1:26" ht="15.75" customHeight="1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65"/>
      <c r="V110" s="65"/>
      <c r="W110" s="65"/>
      <c r="X110" s="65"/>
      <c r="Y110" s="65"/>
      <c r="Z110" s="65"/>
    </row>
    <row r="111" spans="1:26" ht="15.75" customHeight="1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65"/>
      <c r="V111" s="65"/>
      <c r="W111" s="65"/>
      <c r="X111" s="65"/>
      <c r="Y111" s="65"/>
      <c r="Z111" s="65"/>
    </row>
    <row r="112" spans="1:26" ht="15.75" customHeight="1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65"/>
      <c r="V112" s="65"/>
      <c r="W112" s="65"/>
      <c r="X112" s="65"/>
      <c r="Y112" s="65"/>
      <c r="Z112" s="65"/>
    </row>
    <row r="113" spans="1:26" ht="15.75" customHeight="1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65"/>
      <c r="V113" s="65"/>
      <c r="W113" s="65"/>
      <c r="X113" s="65"/>
      <c r="Y113" s="65"/>
      <c r="Z113" s="65"/>
    </row>
    <row r="114" spans="1:26" ht="15.75" customHeight="1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65"/>
      <c r="V114" s="65"/>
      <c r="W114" s="65"/>
      <c r="X114" s="65"/>
      <c r="Y114" s="65"/>
      <c r="Z114" s="65"/>
    </row>
    <row r="115" spans="1:26" ht="15.75" customHeight="1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65"/>
      <c r="V115" s="65"/>
      <c r="W115" s="65"/>
      <c r="X115" s="65"/>
      <c r="Y115" s="65"/>
      <c r="Z115" s="65"/>
    </row>
    <row r="116" spans="1:26" ht="15.75" customHeight="1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65"/>
      <c r="V116" s="65"/>
      <c r="W116" s="65"/>
      <c r="X116" s="65"/>
      <c r="Y116" s="65"/>
      <c r="Z116" s="65"/>
    </row>
    <row r="117" spans="1:26" ht="15.75" customHeight="1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65"/>
      <c r="V117" s="65"/>
      <c r="W117" s="65"/>
      <c r="X117" s="65"/>
      <c r="Y117" s="65"/>
      <c r="Z117" s="65"/>
    </row>
    <row r="118" spans="1:26" ht="15.75" customHeight="1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65"/>
      <c r="V118" s="65"/>
      <c r="W118" s="65"/>
      <c r="X118" s="65"/>
      <c r="Y118" s="65"/>
      <c r="Z118" s="65"/>
    </row>
    <row r="119" spans="1:26" ht="15.75" customHeight="1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65"/>
      <c r="V119" s="65"/>
      <c r="W119" s="65"/>
      <c r="X119" s="65"/>
      <c r="Y119" s="65"/>
      <c r="Z119" s="65"/>
    </row>
    <row r="120" spans="1:26" ht="15.75" customHeight="1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65"/>
      <c r="V120" s="65"/>
      <c r="W120" s="65"/>
      <c r="X120" s="65"/>
      <c r="Y120" s="65"/>
      <c r="Z120" s="65"/>
    </row>
    <row r="121" spans="1:26" ht="15.75" customHeight="1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65"/>
      <c r="V121" s="65"/>
      <c r="W121" s="65"/>
      <c r="X121" s="65"/>
      <c r="Y121" s="65"/>
      <c r="Z121" s="65"/>
    </row>
    <row r="122" spans="1:26" ht="15.75" customHeight="1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65"/>
      <c r="V122" s="65"/>
      <c r="W122" s="65"/>
      <c r="X122" s="65"/>
      <c r="Y122" s="65"/>
      <c r="Z122" s="65"/>
    </row>
    <row r="123" spans="1:26" ht="15.75" customHeight="1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65"/>
      <c r="V123" s="65"/>
      <c r="W123" s="65"/>
      <c r="X123" s="65"/>
      <c r="Y123" s="65"/>
      <c r="Z123" s="65"/>
    </row>
    <row r="124" spans="1:26" ht="15.75" customHeight="1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65"/>
      <c r="V124" s="65"/>
      <c r="W124" s="65"/>
      <c r="X124" s="65"/>
      <c r="Y124" s="65"/>
      <c r="Z124" s="65"/>
    </row>
    <row r="125" spans="1:26" ht="15.75" customHeight="1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65"/>
      <c r="V125" s="65"/>
      <c r="W125" s="65"/>
      <c r="X125" s="65"/>
      <c r="Y125" s="65"/>
      <c r="Z125" s="65"/>
    </row>
    <row r="126" spans="1:26" ht="15.75" customHeight="1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65"/>
      <c r="V126" s="65"/>
      <c r="W126" s="65"/>
      <c r="X126" s="65"/>
      <c r="Y126" s="65"/>
      <c r="Z126" s="65"/>
    </row>
    <row r="127" spans="1:26" ht="15.75" customHeight="1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65"/>
      <c r="V127" s="65"/>
      <c r="W127" s="65"/>
      <c r="X127" s="65"/>
      <c r="Y127" s="65"/>
      <c r="Z127" s="65"/>
    </row>
    <row r="128" spans="1:26" ht="15.75" customHeight="1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65"/>
      <c r="V128" s="65"/>
      <c r="W128" s="65"/>
      <c r="X128" s="65"/>
      <c r="Y128" s="65"/>
      <c r="Z128" s="65"/>
    </row>
    <row r="129" spans="1:26" ht="15.75" customHeight="1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65"/>
      <c r="V129" s="65"/>
      <c r="W129" s="65"/>
      <c r="X129" s="65"/>
      <c r="Y129" s="65"/>
      <c r="Z129" s="65"/>
    </row>
    <row r="130" spans="1:26" ht="15.75" customHeight="1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65"/>
      <c r="V130" s="65"/>
      <c r="W130" s="65"/>
      <c r="X130" s="65"/>
      <c r="Y130" s="65"/>
      <c r="Z130" s="65"/>
    </row>
    <row r="131" spans="1:26" ht="15.75" customHeight="1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65"/>
      <c r="V131" s="65"/>
      <c r="W131" s="65"/>
      <c r="X131" s="65"/>
      <c r="Y131" s="65"/>
      <c r="Z131" s="65"/>
    </row>
    <row r="132" spans="1:26" ht="15.75" customHeight="1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65"/>
      <c r="V132" s="65"/>
      <c r="W132" s="65"/>
      <c r="X132" s="65"/>
      <c r="Y132" s="65"/>
      <c r="Z132" s="65"/>
    </row>
    <row r="133" spans="1:26" ht="15.75" customHeight="1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65"/>
      <c r="V133" s="65"/>
      <c r="W133" s="65"/>
      <c r="X133" s="65"/>
      <c r="Y133" s="65"/>
      <c r="Z133" s="65"/>
    </row>
    <row r="134" spans="1:26" ht="15.75" customHeight="1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65"/>
      <c r="V134" s="65"/>
      <c r="W134" s="65"/>
      <c r="X134" s="65"/>
      <c r="Y134" s="65"/>
      <c r="Z134" s="65"/>
    </row>
    <row r="135" spans="1:26" ht="15.75" customHeight="1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65"/>
      <c r="V135" s="65"/>
      <c r="W135" s="65"/>
      <c r="X135" s="65"/>
      <c r="Y135" s="65"/>
      <c r="Z135" s="65"/>
    </row>
    <row r="136" spans="1:26" ht="15.75" customHeight="1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65"/>
      <c r="V136" s="65"/>
      <c r="W136" s="65"/>
      <c r="X136" s="65"/>
      <c r="Y136" s="65"/>
      <c r="Z136" s="65"/>
    </row>
    <row r="137" spans="1:26" ht="15.75" customHeight="1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65"/>
      <c r="V137" s="65"/>
      <c r="W137" s="65"/>
      <c r="X137" s="65"/>
      <c r="Y137" s="65"/>
      <c r="Z137" s="65"/>
    </row>
    <row r="138" spans="1:26" ht="15.75" customHeight="1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65"/>
      <c r="V138" s="65"/>
      <c r="W138" s="65"/>
      <c r="X138" s="65"/>
      <c r="Y138" s="65"/>
      <c r="Z138" s="65"/>
    </row>
    <row r="139" spans="1:26" ht="15.75" customHeight="1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65"/>
      <c r="V139" s="65"/>
      <c r="W139" s="65"/>
      <c r="X139" s="65"/>
      <c r="Y139" s="65"/>
      <c r="Z139" s="65"/>
    </row>
    <row r="140" spans="1:26" ht="15.75" customHeight="1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65"/>
      <c r="V140" s="65"/>
      <c r="W140" s="65"/>
      <c r="X140" s="65"/>
      <c r="Y140" s="65"/>
      <c r="Z140" s="65"/>
    </row>
    <row r="141" spans="1:26" ht="15.75" customHeight="1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65"/>
      <c r="V141" s="65"/>
      <c r="W141" s="65"/>
      <c r="X141" s="65"/>
      <c r="Y141" s="65"/>
      <c r="Z141" s="65"/>
    </row>
    <row r="142" spans="1:26" ht="15.75" customHeight="1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65"/>
      <c r="V142" s="65"/>
      <c r="W142" s="65"/>
      <c r="X142" s="65"/>
      <c r="Y142" s="65"/>
      <c r="Z142" s="65"/>
    </row>
    <row r="143" spans="1:26" ht="15.75" customHeight="1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65"/>
      <c r="V143" s="65"/>
      <c r="W143" s="65"/>
      <c r="X143" s="65"/>
      <c r="Y143" s="65"/>
      <c r="Z143" s="65"/>
    </row>
    <row r="144" spans="1:26" ht="15.75" customHeight="1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65"/>
      <c r="V144" s="65"/>
      <c r="W144" s="65"/>
      <c r="X144" s="65"/>
      <c r="Y144" s="65"/>
      <c r="Z144" s="65"/>
    </row>
    <row r="145" spans="1:26" ht="15.75" customHeight="1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65"/>
      <c r="V145" s="65"/>
      <c r="W145" s="65"/>
      <c r="X145" s="65"/>
      <c r="Y145" s="65"/>
      <c r="Z145" s="65"/>
    </row>
    <row r="146" spans="1:26" ht="15.75" customHeight="1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65"/>
      <c r="V146" s="65"/>
      <c r="W146" s="65"/>
      <c r="X146" s="65"/>
      <c r="Y146" s="65"/>
      <c r="Z146" s="65"/>
    </row>
    <row r="147" spans="1:26" ht="15.75" customHeight="1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65"/>
      <c r="V147" s="65"/>
      <c r="W147" s="65"/>
      <c r="X147" s="65"/>
      <c r="Y147" s="65"/>
      <c r="Z147" s="65"/>
    </row>
    <row r="148" spans="1:26" ht="15.75" customHeight="1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65"/>
      <c r="V148" s="65"/>
      <c r="W148" s="65"/>
      <c r="X148" s="65"/>
      <c r="Y148" s="65"/>
      <c r="Z148" s="65"/>
    </row>
    <row r="149" spans="1:26" ht="15.75" customHeight="1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65"/>
      <c r="V149" s="65"/>
      <c r="W149" s="65"/>
      <c r="X149" s="65"/>
      <c r="Y149" s="65"/>
      <c r="Z149" s="65"/>
    </row>
    <row r="150" spans="1:26" ht="15.75" customHeight="1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65"/>
      <c r="V150" s="65"/>
      <c r="W150" s="65"/>
      <c r="X150" s="65"/>
      <c r="Y150" s="65"/>
      <c r="Z150" s="65"/>
    </row>
    <row r="151" spans="1:26" ht="15.75" customHeight="1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65"/>
      <c r="V151" s="65"/>
      <c r="W151" s="65"/>
      <c r="X151" s="65"/>
      <c r="Y151" s="65"/>
      <c r="Z151" s="65"/>
    </row>
    <row r="152" spans="1:26" ht="15.75" customHeight="1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65"/>
      <c r="V152" s="65"/>
      <c r="W152" s="65"/>
      <c r="X152" s="65"/>
      <c r="Y152" s="65"/>
      <c r="Z152" s="65"/>
    </row>
    <row r="153" spans="1:26" ht="15.75" customHeight="1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65"/>
      <c r="V153" s="65"/>
      <c r="W153" s="65"/>
      <c r="X153" s="65"/>
      <c r="Y153" s="65"/>
      <c r="Z153" s="65"/>
    </row>
    <row r="154" spans="1:26" ht="15.75" customHeight="1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65"/>
      <c r="V154" s="65"/>
      <c r="W154" s="65"/>
      <c r="X154" s="65"/>
      <c r="Y154" s="65"/>
      <c r="Z154" s="65"/>
    </row>
    <row r="155" spans="1:26" ht="15.75" customHeight="1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65"/>
      <c r="V155" s="65"/>
      <c r="W155" s="65"/>
      <c r="X155" s="65"/>
      <c r="Y155" s="65"/>
      <c r="Z155" s="65"/>
    </row>
    <row r="156" spans="1:26" ht="15.75" customHeight="1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65"/>
      <c r="V156" s="65"/>
      <c r="W156" s="65"/>
      <c r="X156" s="65"/>
      <c r="Y156" s="65"/>
      <c r="Z156" s="65"/>
    </row>
    <row r="157" spans="1:26" ht="15.75" customHeight="1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65"/>
      <c r="V157" s="65"/>
      <c r="W157" s="65"/>
      <c r="X157" s="65"/>
      <c r="Y157" s="65"/>
      <c r="Z157" s="65"/>
    </row>
    <row r="158" spans="1:26" ht="15.75" customHeight="1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65"/>
      <c r="V158" s="65"/>
      <c r="W158" s="65"/>
      <c r="X158" s="65"/>
      <c r="Y158" s="65"/>
      <c r="Z158" s="65"/>
    </row>
    <row r="159" spans="1:26" ht="15.75" customHeight="1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65"/>
      <c r="V159" s="65"/>
      <c r="W159" s="65"/>
      <c r="X159" s="65"/>
      <c r="Y159" s="65"/>
      <c r="Z159" s="65"/>
    </row>
    <row r="160" spans="1:26" ht="15.75" customHeight="1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65"/>
      <c r="V160" s="65"/>
      <c r="W160" s="65"/>
      <c r="X160" s="65"/>
      <c r="Y160" s="65"/>
      <c r="Z160" s="65"/>
    </row>
    <row r="161" spans="1:26" ht="15.75" customHeight="1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65"/>
      <c r="V161" s="65"/>
      <c r="W161" s="65"/>
      <c r="X161" s="65"/>
      <c r="Y161" s="65"/>
      <c r="Z161" s="65"/>
    </row>
    <row r="162" spans="1:26" ht="15.75" customHeight="1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65"/>
      <c r="V162" s="65"/>
      <c r="W162" s="65"/>
      <c r="X162" s="65"/>
      <c r="Y162" s="65"/>
      <c r="Z162" s="65"/>
    </row>
    <row r="163" spans="1:26" ht="15.75" customHeight="1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65"/>
      <c r="V163" s="65"/>
      <c r="W163" s="65"/>
      <c r="X163" s="65"/>
      <c r="Y163" s="65"/>
      <c r="Z163" s="65"/>
    </row>
    <row r="164" spans="1:26" ht="15.75" customHeight="1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65"/>
      <c r="V164" s="65"/>
      <c r="W164" s="65"/>
      <c r="X164" s="65"/>
      <c r="Y164" s="65"/>
      <c r="Z164" s="65"/>
    </row>
    <row r="165" spans="1:26" ht="15.75" customHeight="1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65"/>
      <c r="V165" s="65"/>
      <c r="W165" s="65"/>
      <c r="X165" s="65"/>
      <c r="Y165" s="65"/>
      <c r="Z165" s="65"/>
    </row>
    <row r="166" spans="1:26" ht="15.75" customHeight="1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65"/>
      <c r="V166" s="65"/>
      <c r="W166" s="65"/>
      <c r="X166" s="65"/>
      <c r="Y166" s="65"/>
      <c r="Z166" s="65"/>
    </row>
    <row r="167" spans="1:26" ht="15.75" customHeight="1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65"/>
      <c r="V167" s="65"/>
      <c r="W167" s="65"/>
      <c r="X167" s="65"/>
      <c r="Y167" s="65"/>
      <c r="Z167" s="65"/>
    </row>
    <row r="168" spans="1:26" ht="15.75" customHeight="1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65"/>
      <c r="V168" s="65"/>
      <c r="W168" s="65"/>
      <c r="X168" s="65"/>
      <c r="Y168" s="65"/>
      <c r="Z168" s="65"/>
    </row>
    <row r="169" spans="1:26" ht="15.75" customHeight="1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65"/>
      <c r="V169" s="65"/>
      <c r="W169" s="65"/>
      <c r="X169" s="65"/>
      <c r="Y169" s="65"/>
      <c r="Z169" s="65"/>
    </row>
    <row r="170" spans="1:26" ht="15.75" customHeight="1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65"/>
      <c r="V170" s="65"/>
      <c r="W170" s="65"/>
      <c r="X170" s="65"/>
      <c r="Y170" s="65"/>
      <c r="Z170" s="65"/>
    </row>
    <row r="171" spans="1:26" ht="15.75" customHeight="1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65"/>
      <c r="V171" s="65"/>
      <c r="W171" s="65"/>
      <c r="X171" s="65"/>
      <c r="Y171" s="65"/>
      <c r="Z171" s="65"/>
    </row>
    <row r="172" spans="1:26" ht="15.75" customHeight="1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65"/>
      <c r="V172" s="65"/>
      <c r="W172" s="65"/>
      <c r="X172" s="65"/>
      <c r="Y172" s="65"/>
      <c r="Z172" s="65"/>
    </row>
    <row r="173" spans="1:26" ht="15.75" customHeight="1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65"/>
      <c r="V173" s="65"/>
      <c r="W173" s="65"/>
      <c r="X173" s="65"/>
      <c r="Y173" s="65"/>
      <c r="Z173" s="65"/>
    </row>
    <row r="174" spans="1:26" ht="15.75" customHeight="1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65"/>
      <c r="V174" s="65"/>
      <c r="W174" s="65"/>
      <c r="X174" s="65"/>
      <c r="Y174" s="65"/>
      <c r="Z174" s="65"/>
    </row>
    <row r="175" spans="1:26" ht="15.75" customHeight="1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65"/>
      <c r="V175" s="65"/>
      <c r="W175" s="65"/>
      <c r="X175" s="65"/>
      <c r="Y175" s="65"/>
      <c r="Z175" s="65"/>
    </row>
    <row r="176" spans="1:26" ht="15.75" customHeight="1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65"/>
      <c r="V176" s="65"/>
      <c r="W176" s="65"/>
      <c r="X176" s="65"/>
      <c r="Y176" s="65"/>
      <c r="Z176" s="65"/>
    </row>
    <row r="177" spans="1:26" ht="15.75" customHeight="1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65"/>
      <c r="V177" s="65"/>
      <c r="W177" s="65"/>
      <c r="X177" s="65"/>
      <c r="Y177" s="65"/>
      <c r="Z177" s="65"/>
    </row>
    <row r="178" spans="1:26" ht="15.75" customHeight="1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65"/>
      <c r="V178" s="65"/>
      <c r="W178" s="65"/>
      <c r="X178" s="65"/>
      <c r="Y178" s="65"/>
      <c r="Z178" s="65"/>
    </row>
    <row r="179" spans="1:26" ht="15.75" customHeight="1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65"/>
      <c r="V179" s="65"/>
      <c r="W179" s="65"/>
      <c r="X179" s="65"/>
      <c r="Y179" s="65"/>
      <c r="Z179" s="65"/>
    </row>
    <row r="180" spans="1:26" ht="15.75" customHeight="1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65"/>
      <c r="V180" s="65"/>
      <c r="W180" s="65"/>
      <c r="X180" s="65"/>
      <c r="Y180" s="65"/>
      <c r="Z180" s="65"/>
    </row>
    <row r="181" spans="1:26" ht="15.75" customHeight="1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65"/>
      <c r="V181" s="65"/>
      <c r="W181" s="65"/>
      <c r="X181" s="65"/>
      <c r="Y181" s="65"/>
      <c r="Z181" s="65"/>
    </row>
    <row r="182" spans="1:26" ht="15.75" customHeight="1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65"/>
      <c r="V182" s="65"/>
      <c r="W182" s="65"/>
      <c r="X182" s="65"/>
      <c r="Y182" s="65"/>
      <c r="Z182" s="65"/>
    </row>
    <row r="183" spans="1:26" ht="15.75" customHeight="1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65"/>
      <c r="V183" s="65"/>
      <c r="W183" s="65"/>
      <c r="X183" s="65"/>
      <c r="Y183" s="65"/>
      <c r="Z183" s="65"/>
    </row>
    <row r="184" spans="1:26" ht="15.75" customHeight="1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65"/>
      <c r="V184" s="65"/>
      <c r="W184" s="65"/>
      <c r="X184" s="65"/>
      <c r="Y184" s="65"/>
      <c r="Z184" s="65"/>
    </row>
    <row r="185" spans="1:26" ht="15.75" customHeight="1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65"/>
      <c r="V185" s="65"/>
      <c r="W185" s="65"/>
      <c r="X185" s="65"/>
      <c r="Y185" s="65"/>
      <c r="Z185" s="65"/>
    </row>
    <row r="186" spans="1:26" ht="15.75" customHeight="1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65"/>
      <c r="V186" s="65"/>
      <c r="W186" s="65"/>
      <c r="X186" s="65"/>
      <c r="Y186" s="65"/>
      <c r="Z186" s="65"/>
    </row>
    <row r="187" spans="1:26" ht="15.75" customHeight="1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65"/>
      <c r="V187" s="65"/>
      <c r="W187" s="65"/>
      <c r="X187" s="65"/>
      <c r="Y187" s="65"/>
      <c r="Z187" s="65"/>
    </row>
    <row r="188" spans="1:26" ht="15.75" customHeight="1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65"/>
      <c r="V188" s="65"/>
      <c r="W188" s="65"/>
      <c r="X188" s="65"/>
      <c r="Y188" s="65"/>
      <c r="Z188" s="65"/>
    </row>
    <row r="189" spans="1:26" ht="15.75" customHeight="1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65"/>
      <c r="V189" s="65"/>
      <c r="W189" s="65"/>
      <c r="X189" s="65"/>
      <c r="Y189" s="65"/>
      <c r="Z189" s="65"/>
    </row>
    <row r="190" spans="1:26" ht="15.75" customHeight="1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65"/>
      <c r="V190" s="65"/>
      <c r="W190" s="65"/>
      <c r="X190" s="65"/>
      <c r="Y190" s="65"/>
      <c r="Z190" s="65"/>
    </row>
    <row r="191" spans="1:26" ht="15.75" customHeight="1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65"/>
      <c r="V191" s="65"/>
      <c r="W191" s="65"/>
      <c r="X191" s="65"/>
      <c r="Y191" s="65"/>
      <c r="Z191" s="65"/>
    </row>
    <row r="192" spans="1:26" ht="15.75" customHeight="1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65"/>
      <c r="V192" s="65"/>
      <c r="W192" s="65"/>
      <c r="X192" s="65"/>
      <c r="Y192" s="65"/>
      <c r="Z192" s="65"/>
    </row>
    <row r="193" spans="1:26" ht="15.75" customHeight="1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65"/>
      <c r="V193" s="65"/>
      <c r="W193" s="65"/>
      <c r="X193" s="65"/>
      <c r="Y193" s="65"/>
      <c r="Z193" s="65"/>
    </row>
    <row r="194" spans="1:26" ht="15.75" customHeight="1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65"/>
      <c r="V194" s="65"/>
      <c r="W194" s="65"/>
      <c r="X194" s="65"/>
      <c r="Y194" s="65"/>
      <c r="Z194" s="65"/>
    </row>
    <row r="195" spans="1:26" ht="15.75" customHeight="1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65"/>
      <c r="V195" s="65"/>
      <c r="W195" s="65"/>
      <c r="X195" s="65"/>
      <c r="Y195" s="65"/>
      <c r="Z195" s="65"/>
    </row>
    <row r="196" spans="1:26" ht="15.75" customHeight="1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65"/>
      <c r="V196" s="65"/>
      <c r="W196" s="65"/>
      <c r="X196" s="65"/>
      <c r="Y196" s="65"/>
      <c r="Z196" s="65"/>
    </row>
    <row r="197" spans="1:26" ht="15.75" customHeight="1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65"/>
      <c r="V197" s="65"/>
      <c r="W197" s="65"/>
      <c r="X197" s="65"/>
      <c r="Y197" s="65"/>
      <c r="Z197" s="65"/>
    </row>
    <row r="198" spans="1:26" ht="15.75" customHeight="1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65"/>
      <c r="V198" s="65"/>
      <c r="W198" s="65"/>
      <c r="X198" s="65"/>
      <c r="Y198" s="65"/>
      <c r="Z198" s="65"/>
    </row>
    <row r="199" spans="1:26" ht="15.75" customHeight="1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65"/>
      <c r="V199" s="65"/>
      <c r="W199" s="65"/>
      <c r="X199" s="65"/>
      <c r="Y199" s="65"/>
      <c r="Z199" s="65"/>
    </row>
    <row r="200" spans="1:26" ht="15.75" customHeight="1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65"/>
      <c r="V200" s="65"/>
      <c r="W200" s="65"/>
      <c r="X200" s="65"/>
      <c r="Y200" s="65"/>
      <c r="Z200" s="65"/>
    </row>
    <row r="201" spans="1:26" ht="15.75" customHeight="1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65"/>
      <c r="V201" s="65"/>
      <c r="W201" s="65"/>
      <c r="X201" s="65"/>
      <c r="Y201" s="65"/>
      <c r="Z201" s="65"/>
    </row>
    <row r="202" spans="1:26" ht="15.75" customHeight="1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65"/>
      <c r="V202" s="65"/>
      <c r="W202" s="65"/>
      <c r="X202" s="65"/>
      <c r="Y202" s="65"/>
      <c r="Z202" s="65"/>
    </row>
    <row r="203" spans="1:26" ht="15.75" customHeight="1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65"/>
      <c r="V203" s="65"/>
      <c r="W203" s="65"/>
      <c r="X203" s="65"/>
      <c r="Y203" s="65"/>
      <c r="Z203" s="65"/>
    </row>
    <row r="204" spans="1:26" ht="15.75" customHeight="1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65"/>
      <c r="V204" s="65"/>
      <c r="W204" s="65"/>
      <c r="X204" s="65"/>
      <c r="Y204" s="65"/>
      <c r="Z204" s="65"/>
    </row>
    <row r="205" spans="1:26" ht="15.75" customHeight="1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65"/>
      <c r="V205" s="65"/>
      <c r="W205" s="65"/>
      <c r="X205" s="65"/>
      <c r="Y205" s="65"/>
      <c r="Z205" s="65"/>
    </row>
    <row r="206" spans="1:26" ht="15.75" customHeight="1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65"/>
      <c r="V206" s="65"/>
      <c r="W206" s="65"/>
      <c r="X206" s="65"/>
      <c r="Y206" s="65"/>
      <c r="Z206" s="65"/>
    </row>
    <row r="207" spans="1:26" ht="15.75" customHeight="1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65"/>
      <c r="V207" s="65"/>
      <c r="W207" s="65"/>
      <c r="X207" s="65"/>
      <c r="Y207" s="65"/>
      <c r="Z207" s="65"/>
    </row>
    <row r="208" spans="1:26" ht="15.75" customHeight="1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65"/>
      <c r="V208" s="65"/>
      <c r="W208" s="65"/>
      <c r="X208" s="65"/>
      <c r="Y208" s="65"/>
      <c r="Z208" s="65"/>
    </row>
    <row r="209" spans="1:26" ht="15.75" customHeight="1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65"/>
      <c r="V209" s="65"/>
      <c r="W209" s="65"/>
      <c r="X209" s="65"/>
      <c r="Y209" s="65"/>
      <c r="Z209" s="65"/>
    </row>
    <row r="210" spans="1:26" ht="15.75" customHeight="1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65"/>
      <c r="V210" s="65"/>
      <c r="W210" s="65"/>
      <c r="X210" s="65"/>
      <c r="Y210" s="65"/>
      <c r="Z210" s="65"/>
    </row>
    <row r="211" spans="1:26" ht="15.75" customHeight="1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65"/>
      <c r="V211" s="65"/>
      <c r="W211" s="65"/>
      <c r="X211" s="65"/>
      <c r="Y211" s="65"/>
      <c r="Z211" s="65"/>
    </row>
    <row r="212" spans="1:26" ht="15.75" customHeight="1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65"/>
      <c r="V212" s="65"/>
      <c r="W212" s="65"/>
      <c r="X212" s="65"/>
      <c r="Y212" s="65"/>
      <c r="Z212" s="65"/>
    </row>
    <row r="213" spans="1:26" ht="15.75" customHeight="1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65"/>
      <c r="V213" s="65"/>
      <c r="W213" s="65"/>
      <c r="X213" s="65"/>
      <c r="Y213" s="65"/>
      <c r="Z213" s="65"/>
    </row>
    <row r="214" spans="1:26" ht="15.75" customHeight="1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65"/>
      <c r="V214" s="65"/>
      <c r="W214" s="65"/>
      <c r="X214" s="65"/>
      <c r="Y214" s="65"/>
      <c r="Z214" s="65"/>
    </row>
    <row r="215" spans="1:26" ht="15.75" customHeight="1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65"/>
      <c r="V215" s="65"/>
      <c r="W215" s="65"/>
      <c r="X215" s="65"/>
      <c r="Y215" s="65"/>
      <c r="Z215" s="65"/>
    </row>
    <row r="216" spans="1:26" ht="15.75" customHeight="1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65"/>
      <c r="V216" s="65"/>
      <c r="W216" s="65"/>
      <c r="X216" s="65"/>
      <c r="Y216" s="65"/>
      <c r="Z216" s="65"/>
    </row>
    <row r="217" spans="1:26" ht="15.75" customHeight="1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65"/>
      <c r="V217" s="65"/>
      <c r="W217" s="65"/>
      <c r="X217" s="65"/>
      <c r="Y217" s="65"/>
      <c r="Z217" s="65"/>
    </row>
    <row r="218" spans="1:26" ht="15.75" customHeight="1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65"/>
      <c r="V218" s="65"/>
      <c r="W218" s="65"/>
      <c r="X218" s="65"/>
      <c r="Y218" s="65"/>
      <c r="Z218" s="65"/>
    </row>
    <row r="219" spans="1:26" ht="15.75" customHeight="1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65"/>
      <c r="V219" s="65"/>
      <c r="W219" s="65"/>
      <c r="X219" s="65"/>
      <c r="Y219" s="65"/>
      <c r="Z219" s="65"/>
    </row>
    <row r="220" spans="1:26" ht="15.75" customHeight="1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65"/>
      <c r="V220" s="65"/>
      <c r="W220" s="65"/>
      <c r="X220" s="65"/>
      <c r="Y220" s="65"/>
      <c r="Z220" s="65"/>
    </row>
    <row r="221" spans="1:26" ht="15.75" customHeight="1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65"/>
      <c r="V221" s="65"/>
      <c r="W221" s="65"/>
      <c r="X221" s="65"/>
      <c r="Y221" s="65"/>
      <c r="Z221" s="65"/>
    </row>
    <row r="222" spans="1:26" ht="15.75" customHeight="1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spans="1:26" ht="15.75" customHeight="1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spans="1:26" ht="15.75" customHeight="1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spans="1:26" ht="15.75" customHeight="1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spans="1:26" ht="15.75" customHeight="1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spans="1:26" ht="15.75" customHeight="1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spans="1:26" ht="15.75" customHeight="1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spans="1:26" ht="15.75" customHeight="1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spans="1:26" ht="15.75" customHeight="1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spans="1:26" ht="15.75" customHeight="1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spans="1:26" ht="15.75" customHeight="1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spans="1:26" ht="15.75" customHeight="1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spans="1:26" ht="15.75" customHeight="1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spans="1:26" ht="15.75" customHeight="1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spans="1:26" ht="15.75" customHeight="1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spans="1:26" ht="15.75" customHeight="1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spans="1:26" ht="15.75" customHeight="1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spans="1:26" ht="15.75" customHeight="1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spans="1:26" ht="15.75" customHeight="1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spans="1:26" ht="15.75" customHeight="1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spans="1:26" ht="15.75" customHeight="1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spans="1:26" ht="15.75" customHeight="1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spans="1:26" ht="15.75" customHeight="1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spans="1:26" ht="15.75" customHeight="1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spans="1:26" ht="15.75" customHeight="1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spans="1:26" ht="15.75" customHeight="1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spans="1:26" ht="15.75" customHeight="1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spans="1:26" ht="15.75" customHeight="1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spans="1:26" ht="15.75" customHeight="1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spans="1:26" ht="15.75" customHeight="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spans="1:26" ht="15.75" customHeight="1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spans="1:26" ht="15.75" customHeight="1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spans="1:26" ht="15.75" customHeight="1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spans="1:26" ht="15.75" customHeight="1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spans="1:26" ht="15.75" customHeight="1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spans="1:26" ht="15.75" customHeight="1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spans="1:26" ht="15.75" customHeight="1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spans="1:26" ht="15.75" customHeight="1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spans="1:26" ht="15.75" customHeight="1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spans="1:26" ht="15.75" customHeight="1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spans="1:26" ht="15.75" customHeight="1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spans="1:26" ht="15.75" customHeight="1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spans="1:26" ht="15.75" customHeight="1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spans="1:26" ht="15.75" customHeight="1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spans="1:26" ht="15.75" customHeight="1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spans="1:26" ht="15.75" customHeight="1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spans="1:26" ht="15.75" customHeight="1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spans="1:26" ht="15.75" customHeight="1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spans="1:26" ht="15.75" customHeight="1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spans="1:26" ht="15.75" customHeight="1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spans="1:26" ht="15.75" customHeight="1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spans="1:26" ht="15.75" customHeight="1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spans="1:26" ht="15.75" customHeight="1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spans="1:26" ht="15.75" customHeight="1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spans="1:26" ht="15.75" customHeight="1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spans="1:26" ht="15.75" customHeight="1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spans="1:26" ht="15.75" customHeight="1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spans="1:26" ht="15.75" customHeight="1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spans="1:26" ht="15.75" customHeight="1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spans="1:26" ht="15.75" customHeight="1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spans="1:26" ht="15.75" customHeight="1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spans="1:26" ht="15.75" customHeight="1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spans="1:26" ht="15.75" customHeight="1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spans="1:26" ht="15.75" customHeight="1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spans="1:26" ht="15.75" customHeight="1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spans="1:26" ht="15.75" customHeight="1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spans="1:26" ht="15.75" customHeight="1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spans="1:26" ht="15.75" customHeight="1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spans="1:26" ht="15.75" customHeight="1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spans="1:26" ht="15.75" customHeight="1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spans="1:26" ht="15.75" customHeight="1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spans="1:26" ht="15.75" customHeight="1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spans="1:26" ht="15.75" customHeight="1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spans="1:26" ht="15.75" customHeight="1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spans="1:26" ht="15.75" customHeight="1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spans="1:26" ht="15.75" customHeight="1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spans="1:26" ht="15.75" customHeight="1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spans="1:26" ht="15.75" customHeight="1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spans="1:26" ht="15.75" customHeight="1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spans="1:26" ht="15.75" customHeight="1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spans="1:26" ht="15.75" customHeight="1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spans="1:26" ht="15.75" customHeight="1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spans="1:26" ht="15.75" customHeight="1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spans="1:26" ht="15.75" customHeight="1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spans="1:26" ht="15.75" customHeight="1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spans="1:26" ht="15.75" customHeight="1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spans="1:26" ht="15.75" customHeight="1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spans="1:26" ht="15.75" customHeight="1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spans="1:26" ht="15.75" customHeight="1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spans="1:26" ht="15.75" customHeight="1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spans="1:26" ht="15.75" customHeight="1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spans="1:26" ht="15.75" customHeight="1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spans="1:26" ht="15.75" customHeight="1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spans="1:26" ht="15.75" customHeight="1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spans="1:26" ht="15.75" customHeight="1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spans="1:26" ht="15.75" customHeight="1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spans="1:26" ht="15.75" customHeight="1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spans="1:26" ht="15.75" customHeight="1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spans="1:26" ht="15.75" customHeight="1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spans="1:26" ht="15.75" customHeight="1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spans="1:26" ht="15.75" customHeight="1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spans="1:26" ht="15.75" customHeight="1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spans="1:26" ht="15.75" customHeight="1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spans="1:26" ht="15.75" customHeight="1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spans="1:26" ht="15.75" customHeight="1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spans="1:26" ht="15.75" customHeight="1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spans="1:26" ht="15.75" customHeight="1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spans="1:26" ht="15.75" customHeight="1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spans="1:26" ht="15.75" customHeight="1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spans="1:26" ht="15.75" customHeight="1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spans="1:26" ht="15.75" customHeight="1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spans="1:26" ht="15.75" customHeight="1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spans="1:26" ht="15.75" customHeight="1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spans="1:26" ht="15.75" customHeight="1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spans="1:26" ht="15.75" customHeight="1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spans="1:26" ht="15.75" customHeight="1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spans="1:26" ht="15.75" customHeight="1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spans="1:26" ht="15.75" customHeight="1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spans="1:26" ht="15.75" customHeight="1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spans="1:26" ht="15.75" customHeight="1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spans="1:26" ht="15.75" customHeight="1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spans="1:26" ht="15.75" customHeight="1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spans="1:26" ht="15.75" customHeight="1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spans="1:26" ht="15.75" customHeight="1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spans="1:26" ht="15.75" customHeight="1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spans="1:26" ht="15.75" customHeight="1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spans="1:26" ht="15.75" customHeight="1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spans="1:26" ht="15.75" customHeight="1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spans="1:26" ht="15.75" customHeight="1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spans="1:26" ht="15.75" customHeight="1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spans="1:26" ht="15.75" customHeight="1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spans="1:26" ht="15.75" customHeight="1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spans="1:26" ht="15.75" customHeight="1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spans="1:26" ht="15.75" customHeight="1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spans="1:26" ht="15.75" customHeight="1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spans="1:26" ht="15.75" customHeight="1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spans="1:26" ht="15.75" customHeight="1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spans="1:26" ht="15.75" customHeight="1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spans="1:26" ht="15.75" customHeight="1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spans="1:26" ht="15.75" customHeight="1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spans="1:26" ht="15.75" customHeight="1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spans="1:26" ht="15.75" customHeight="1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spans="1:26" ht="15.75" customHeight="1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spans="1:26" ht="15.75" customHeight="1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spans="1:26" ht="15.75" customHeight="1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spans="1:26" ht="15.75" customHeight="1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spans="1:26" ht="15.75" customHeight="1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spans="1:26" ht="15.75" customHeight="1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spans="1:26" ht="15.75" customHeight="1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spans="1:26" ht="15.75" customHeight="1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spans="1:26" ht="15.75" customHeight="1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spans="1:26" ht="15.75" customHeight="1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spans="1:26" ht="15.75" customHeight="1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spans="1:26" ht="15.75" customHeight="1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spans="1:26" ht="15.75" customHeight="1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spans="1:26" ht="15.75" customHeight="1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spans="1:26" ht="15.75" customHeight="1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spans="1:26" ht="15.75" customHeight="1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spans="1:26" ht="15.75" customHeight="1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spans="1:26" ht="15.75" customHeight="1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spans="1:26" ht="15.75" customHeight="1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spans="1:26" ht="15.75" customHeight="1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spans="1:26" ht="15.75" customHeight="1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spans="1:26" ht="15.75" customHeight="1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spans="1:26" ht="15.75" customHeight="1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spans="1:26" ht="15.75" customHeight="1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spans="1:26" ht="15.75" customHeight="1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spans="1:26" ht="15.75" customHeight="1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spans="1:26" ht="15.75" customHeight="1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spans="1:26" ht="15.75" customHeight="1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spans="1:26" ht="15.75" customHeight="1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spans="1:26" ht="15.75" customHeight="1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spans="1:26" ht="15.75" customHeight="1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spans="1:26" ht="15.75" customHeight="1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spans="1:26" ht="15.75" customHeight="1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spans="1:26" ht="15.75" customHeight="1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spans="1:26" ht="15.75" customHeight="1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spans="1:26" ht="15.75" customHeight="1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spans="1:26" ht="15.75" customHeight="1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spans="1:26" ht="15.75" customHeight="1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spans="1:26" ht="15.75" customHeight="1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spans="1:26" ht="15.75" customHeight="1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spans="1:26" ht="15.75" customHeight="1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spans="1:26" ht="15.75" customHeight="1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spans="1:26" ht="15.75" customHeight="1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spans="1:26" ht="15.75" customHeight="1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spans="1:26" ht="15.75" customHeight="1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spans="1:26" ht="15.75" customHeight="1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spans="1:26" ht="15.75" customHeight="1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spans="1:26" ht="15.75" customHeight="1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spans="1:26" ht="15.75" customHeight="1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spans="1:26" ht="15.75" customHeight="1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spans="1:26" ht="15.75" customHeight="1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spans="1:26" ht="15.75" customHeight="1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spans="1:26" ht="15.75" customHeight="1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spans="1:26" ht="15.75" customHeight="1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spans="1:26" ht="15.75" customHeight="1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spans="1:26" ht="15.75" customHeight="1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spans="1:26" ht="15.75" customHeight="1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spans="1:26" ht="15.75" customHeight="1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spans="1:26" ht="15.75" customHeight="1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spans="1:26" ht="15.75" customHeight="1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spans="1:26" ht="15.75" customHeight="1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spans="1:26" ht="15.75" customHeight="1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spans="1:26" ht="15.75" customHeight="1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spans="1:26" ht="15.75" customHeight="1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spans="1:26" ht="15.75" customHeight="1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spans="1:26" ht="15.75" customHeight="1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spans="1:26" ht="15.75" customHeight="1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spans="1:26" ht="15.75" customHeight="1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spans="1:26" ht="15.75" customHeight="1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spans="1:26" ht="15.75" customHeight="1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spans="1:26" ht="15.75" customHeight="1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spans="1:26" ht="15.75" customHeight="1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spans="1:26" ht="15.75" customHeight="1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spans="1:26" ht="15.75" customHeight="1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spans="1:26" ht="15.75" customHeight="1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spans="1:26" ht="15.75" customHeight="1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spans="1:26" ht="15.75" customHeight="1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spans="1:26" ht="15.75" customHeight="1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spans="1:26" ht="15.75" customHeight="1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spans="1:26" ht="15.75" customHeight="1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spans="1:26" ht="15.75" customHeight="1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spans="1:26" ht="15.75" customHeight="1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spans="1:26" ht="15.75" customHeight="1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spans="1:26" ht="15.75" customHeight="1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spans="1:26" ht="15.75" customHeight="1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spans="1:26" ht="15.75" customHeight="1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spans="1:26" ht="15.75" customHeight="1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spans="1:26" ht="15.75" customHeight="1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spans="1:26" ht="15.75" customHeight="1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spans="1:26" ht="15.75" customHeight="1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spans="1:26" ht="15.75" customHeight="1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spans="1:26" ht="15.75" customHeight="1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spans="1:26" ht="15.75" customHeight="1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spans="1:26" ht="15.75" customHeight="1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spans="1:26" ht="15.75" customHeight="1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spans="1:26" ht="15.75" customHeight="1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spans="1:26" ht="15.75" customHeight="1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spans="1:26" ht="15.75" customHeight="1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spans="1:26" ht="15.75" customHeight="1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spans="1:26" ht="15.75" customHeight="1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spans="1:26" ht="15.75" customHeight="1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spans="1:26" ht="15.75" customHeight="1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spans="1:26" ht="15.75" customHeight="1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spans="1:26" ht="15.75" customHeight="1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spans="1:26" ht="15.75" customHeight="1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spans="1:26" ht="15.75" customHeight="1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spans="1:26" ht="15.75" customHeight="1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spans="1:26" ht="15.75" customHeight="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spans="1:26" ht="15.75" customHeight="1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spans="1:26" ht="15.75" customHeight="1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spans="1:26" ht="15.75" customHeight="1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spans="1:26" ht="15.75" customHeight="1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spans="1:26" ht="15.75" customHeight="1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spans="1:26" ht="15.75" customHeight="1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spans="1:26" ht="15.75" customHeight="1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spans="1:26" ht="15.75" customHeight="1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spans="1:26" ht="15.75" customHeight="1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spans="1:26" ht="15.75" customHeight="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spans="1:26" ht="15.75" customHeight="1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spans="1:26" ht="15.75" customHeight="1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spans="1:26" ht="15.75" customHeight="1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spans="1:26" ht="15.75" customHeight="1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spans="1:26" ht="15.75" customHeight="1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spans="1:26" ht="15.75" customHeight="1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spans="1:26" ht="15.75" customHeight="1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spans="1:26" ht="15.75" customHeight="1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spans="1:26" ht="15.75" customHeight="1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spans="1:26" ht="15.75" customHeight="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spans="1:26" ht="15.75" customHeight="1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spans="1:26" ht="15.75" customHeight="1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spans="1:26" ht="15.75" customHeight="1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spans="1:26" ht="15.75" customHeight="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spans="1:26" ht="15.75" customHeight="1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spans="1:26" ht="15.75" customHeight="1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spans="1:26" ht="15.75" customHeight="1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spans="1:26" ht="15.75" customHeight="1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spans="1:26" ht="15.75" customHeight="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spans="1:26" ht="15.75" customHeight="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spans="1:26" ht="15.75" customHeight="1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spans="1:26" ht="15.75" customHeight="1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spans="1:26" ht="15.75" customHeight="1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spans="1:26" ht="15.75" customHeight="1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spans="1:26" ht="15.75" customHeight="1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spans="1:26" ht="15.75" customHeight="1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spans="1:26" ht="15.75" customHeight="1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spans="1:26" ht="15.75" customHeight="1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spans="1:26" ht="15.75" customHeight="1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spans="1:26" ht="15.75" customHeight="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spans="1:26" ht="15.75" customHeight="1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spans="1:26" ht="15.75" customHeight="1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spans="1:26" ht="15.75" customHeight="1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spans="1:26" ht="15.75" customHeight="1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spans="1:26" ht="15.75" customHeight="1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spans="1:26" ht="15.75" customHeight="1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spans="1:26" ht="15.75" customHeight="1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spans="1:26" ht="15.75" customHeight="1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spans="1:26" ht="15.75" customHeight="1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spans="1:26" ht="15.75" customHeight="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spans="1:26" ht="15.75" customHeight="1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spans="1:26" ht="15.75" customHeight="1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spans="1:26" ht="15.75" customHeight="1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spans="1:26" ht="15.75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spans="1:26" ht="15.75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spans="1:26" ht="15.75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spans="1:26" ht="15.75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spans="1:26" ht="15.75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spans="1:26" ht="15.75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spans="1:26" ht="15.75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spans="1:26" ht="15.75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spans="1:26" ht="15.75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spans="1:26" ht="15.75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spans="1:26" ht="15.75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spans="1:26" ht="15.75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spans="1:26" ht="15.75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spans="1:26" ht="15.75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spans="1:26" ht="15.75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spans="1:26" ht="15.75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spans="1:26" ht="15.75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spans="1:26" ht="15.75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spans="1:26" ht="15.75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spans="1:26" ht="15.75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spans="1:26" ht="15.75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spans="1:26" ht="15.75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spans="1:26" ht="15.75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spans="1:26" ht="15.75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spans="1:26" ht="15.75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spans="1:26" ht="15.75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spans="1:26" ht="15.75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spans="1:26" ht="15.75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spans="1:26" ht="15.75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spans="1:26" ht="15.75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spans="1:26" ht="15.75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spans="1:26" ht="15.75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spans="1:26" ht="15.75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spans="1:26" ht="15.75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spans="1:26" ht="15.75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spans="1:26" ht="15.75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spans="1:26" ht="15.75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spans="1:26" ht="15.75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spans="1:26" ht="15.75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spans="1:26" ht="15.75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spans="1:26" ht="15.75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spans="1:26" ht="15.75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spans="1:26" ht="15.75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spans="1:26" ht="15.75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spans="1:26" ht="15.75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spans="1:26" ht="15.75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spans="1:26" ht="15.75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spans="1:26" ht="15.75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spans="1:26" ht="15.75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spans="1:26" ht="15.75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spans="1:26" ht="15.75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spans="1:26" ht="15.75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spans="1:26" ht="15.75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spans="1:26" ht="15.75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spans="1:26" ht="15.75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spans="1:26" ht="15.75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spans="1:26" ht="15.75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spans="1:26" ht="15.75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spans="1:26" ht="15.75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spans="1:26" ht="15.75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spans="1:26" ht="15.75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spans="1:26" ht="15.75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spans="1:26" ht="15.75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spans="1:26" ht="15.75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spans="1:26" ht="15.75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spans="1:26" ht="15.75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spans="1:26" ht="15.75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spans="1:26" ht="15.75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spans="1:26" ht="15.75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spans="1:26" ht="15.75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spans="1:26" ht="15.75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spans="1:26" ht="15.75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spans="1:26" ht="15.75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spans="1:26" ht="15.75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spans="1:26" ht="15.75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spans="1:26" ht="15.75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spans="1:26" ht="15.75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spans="1:26" ht="15.75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spans="1:26" ht="15.75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spans="1:26" ht="15.75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spans="1:26" ht="15.75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spans="1:26" ht="15.75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spans="1:26" ht="15.75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spans="1:26" ht="15.75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spans="1:26" ht="15.75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spans="1:26" ht="15.75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spans="1:26" ht="15.75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spans="1:26" ht="15.75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spans="1:26" ht="15.75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spans="1:26" ht="15.75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spans="1:26" ht="15.75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spans="1:26" ht="15.75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spans="1:26" ht="15.75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spans="1:26" ht="15.75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spans="1:26" ht="15.75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spans="1:26" ht="15.75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spans="1:26" ht="15.75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spans="1:26" ht="15.75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spans="1:26" ht="15.75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spans="1:26" ht="15.75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spans="1:26" ht="15.75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spans="1:26" ht="15.75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spans="1:26" ht="15.75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spans="1:26" ht="15.75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spans="1:26" ht="15.75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spans="1:26" ht="15.75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spans="1:26" ht="15.75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spans="1:26" ht="15.75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spans="1:26" ht="15.75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spans="1:26" ht="15.75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spans="1:26" ht="15.75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spans="1:26" ht="15.75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spans="1:26" ht="15.75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spans="1:26" ht="15.75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spans="1:26" ht="15.75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spans="1:26" ht="15.75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spans="1:26" ht="15.75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spans="1:26" ht="15.75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spans="1:26" ht="15.75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spans="1:26" ht="15.75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spans="1:26" ht="15.75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spans="1:26" ht="15.75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spans="1:26" ht="15.75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spans="1:26" ht="15.75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spans="1:26" ht="15.75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spans="1:26" ht="15.75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spans="1:26" ht="15.75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spans="1:26" ht="15.75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spans="1:26" ht="15.75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spans="1:26" ht="15.75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spans="1:26" ht="15.75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spans="1:26" ht="15.75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spans="1:26" ht="15.75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spans="1:26" ht="15.7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spans="1:26" ht="15.75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spans="1:26" ht="15.75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spans="1:26" ht="15.75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spans="1:26" ht="15.75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spans="1:26" ht="15.75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spans="1:26" ht="15.75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spans="1:26" ht="15.75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spans="1:26" ht="15.75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spans="1:26" ht="15.75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spans="1:26" ht="15.75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spans="1:26" ht="15.75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spans="1:26" ht="15.75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spans="1:26" ht="15.75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spans="1:26" ht="15.75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spans="1:26" ht="15.75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spans="1:26" ht="15.75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spans="1:26" ht="15.75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spans="1:26" ht="15.75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spans="1:26" ht="15.75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spans="1:26" ht="15.75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spans="1:26" ht="15.75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spans="1:26" ht="15.75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spans="1:26" ht="15.75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spans="1:26" ht="15.75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spans="1:26" ht="15.75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spans="1:26" ht="15.75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spans="1:26" ht="15.75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spans="1:26" ht="15.75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spans="1:26" ht="15.75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spans="1:26" ht="15.75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spans="1:26" ht="15.75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spans="1:26" ht="15.75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spans="1:26" ht="15.75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spans="1:26" ht="15.75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spans="1:26" ht="15.75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spans="1:26" ht="15.75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spans="1:26" ht="15.75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spans="1:26" ht="15.75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spans="1:26" ht="15.75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spans="1:26" ht="15.75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spans="1:26" ht="15.75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spans="1:26" ht="15.75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spans="1:26" ht="15.75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spans="1:26" ht="15.75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spans="1:26" ht="15.75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spans="1:26" ht="15.75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spans="1:26" ht="15.75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spans="1:26" ht="15.75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spans="1:26" ht="15.75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spans="1:26" ht="15.75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spans="1:26" ht="15.75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spans="1:26" ht="15.75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spans="1:26" ht="15.75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spans="1:26" ht="15.75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spans="1:26" ht="15.75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spans="1:26" ht="15.75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spans="1:26" ht="15.75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spans="1:26" ht="15.75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spans="1:26" ht="15.75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spans="1:26" ht="15.75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spans="1:26" ht="15.75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spans="1:26" ht="15.75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spans="1:26" ht="15.75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spans="1:26" ht="15.75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spans="1:26" ht="15.75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spans="1:26" ht="15.75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spans="1:26" ht="15.75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spans="1:26" ht="15.75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spans="1:26" ht="15.75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spans="1:26" ht="15.75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spans="1:26" ht="15.75" customHeight="1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spans="1:26" ht="15.75" customHeight="1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spans="1:26" ht="15.75" customHeight="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spans="1:26" ht="15.75" customHeight="1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spans="1:26" ht="15.75" customHeight="1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spans="1:26" ht="15.75" customHeight="1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spans="1:26" ht="15.75" customHeight="1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spans="1:26" ht="15.75" customHeight="1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spans="1:26" ht="15.75" customHeight="1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spans="1:26" ht="15.75" customHeight="1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spans="1:26" ht="15.75" customHeight="1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spans="1:26" ht="15.75" customHeight="1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spans="1:26" ht="15.75" customHeight="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spans="1:26" ht="15.75" customHeight="1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spans="1:26" ht="15.75" customHeight="1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spans="1:26" ht="15.75" customHeight="1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spans="1:26" ht="15.75" customHeight="1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spans="1:26" ht="15.75" customHeight="1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spans="1:26" ht="15.75" customHeight="1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spans="1:26" ht="15.75" customHeight="1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spans="1:26" ht="15.75" customHeight="1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spans="1:26" ht="15.75" customHeight="1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spans="1:26" ht="15.75" customHeight="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spans="1:26" ht="15.75" customHeight="1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spans="1:26" ht="15.75" customHeight="1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spans="1:26" ht="15.75" customHeight="1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spans="1:26" ht="15.7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spans="1:26" ht="15.75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spans="1:26" ht="15.75" customHeight="1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spans="1:26" ht="15.75" customHeight="1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spans="1:26" ht="15.75" customHeight="1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spans="1:26" ht="15.75" customHeight="1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spans="1:26" ht="15.75" customHeight="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spans="1:26" ht="15.75" customHeight="1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spans="1:26" ht="15.75" customHeight="1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spans="1:26" ht="15.75" customHeight="1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spans="1:26" ht="15.75" customHeight="1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spans="1:26" ht="15.75" customHeight="1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spans="1:26" ht="15.75" customHeight="1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spans="1:26" ht="15.75" customHeight="1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spans="1:26" ht="15.75" customHeight="1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spans="1:26" ht="15.75" customHeight="1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spans="1:26" ht="15.75" customHeight="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spans="1:26" ht="15.75" customHeight="1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spans="1:26" ht="15.75" customHeight="1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spans="1:26" ht="15.75" customHeight="1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spans="1:26" ht="15.75" customHeight="1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spans="1:26" ht="15.75" customHeight="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spans="1:26" ht="15.75" customHeight="1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spans="1:26" ht="15.75" customHeight="1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spans="1:26" ht="15.75" customHeight="1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spans="1:26" ht="15.75" customHeight="1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spans="1:26" ht="15.75" customHeight="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spans="1:26" ht="15.75" customHeight="1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spans="1:26" ht="15.75" customHeight="1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spans="1:26" ht="15.75" customHeight="1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spans="1:26" ht="15.75" customHeight="1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spans="1:26" ht="15.75" customHeight="1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spans="1:26" ht="15.75" customHeight="1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spans="1:26" ht="15.75" customHeight="1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spans="1:26" ht="15.75" customHeight="1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spans="1:26" ht="15.75" customHeight="1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spans="1:26" ht="15.75" customHeight="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spans="1:26" ht="15.75" customHeight="1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spans="1:26" ht="15.75" customHeight="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spans="1:26" ht="15.75" customHeight="1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spans="1:26" ht="15.75" customHeight="1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spans="1:26" ht="15.75" customHeight="1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spans="1:26" ht="15.75" customHeight="1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spans="1:26" ht="15.75" customHeight="1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spans="1:26" ht="15.75" customHeight="1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spans="1:26" ht="15.75" customHeight="1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spans="1:26" ht="15.75" customHeight="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spans="1:26" ht="15.75" customHeight="1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spans="1:26" ht="15.75" customHeight="1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spans="1:26" ht="15.75" customHeight="1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spans="1:26" ht="15.75" customHeight="1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spans="1:26" ht="15.75" customHeight="1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spans="1:26" ht="15.75" customHeight="1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spans="1:26" ht="15.75" customHeight="1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spans="1:26" ht="15.75" customHeight="1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spans="1:26" ht="15.75" customHeight="1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spans="1:26" ht="15.75" customHeight="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spans="1:26" ht="15.75" customHeight="1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spans="1:26" ht="15.75" customHeight="1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spans="1:26" ht="15.75" customHeight="1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spans="1:26" ht="15.75" customHeight="1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spans="1:26" ht="15.75" customHeight="1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spans="1:26" ht="15.75" customHeight="1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spans="1:26" ht="15.75" customHeight="1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spans="1:26" ht="15.75" customHeight="1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spans="1:26" ht="15.75" customHeight="1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spans="1:26" ht="15.75" customHeight="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spans="1:26" ht="15.75" customHeight="1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spans="1:26" ht="15.75" customHeight="1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spans="1:26" ht="15.75" customHeight="1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spans="1:26" ht="15.75" customHeight="1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spans="1:26" ht="15.75" customHeight="1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spans="1:26" ht="15.75" customHeight="1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spans="1:26" ht="15.75" customHeight="1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spans="1:26" ht="15.75" customHeight="1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spans="1:26" ht="15.75" customHeight="1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spans="1:26" ht="15.75" customHeight="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spans="1:26" ht="15.75" customHeight="1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spans="1:26" ht="15.75" customHeight="1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spans="1:26" ht="15.75" customHeight="1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spans="1:26" ht="15.75" customHeight="1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spans="1:26" ht="15.75" customHeight="1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spans="1:26" ht="15.75" customHeight="1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spans="1:26" ht="15.75" customHeight="1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spans="1:26" ht="15.75" customHeight="1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spans="1:26" ht="15.75" customHeight="1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spans="1:26" ht="15.75" customHeight="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spans="1:26" ht="15.75" customHeight="1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spans="1:26" ht="15.75" customHeight="1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spans="1:26" ht="15.75" customHeight="1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spans="1:26" ht="15.75" customHeight="1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spans="1:26" ht="15.75" customHeight="1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spans="1:26" ht="15.75" customHeight="1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spans="1:26" ht="15.75" customHeight="1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spans="1:26" ht="15.75" customHeight="1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spans="1:26" ht="15.75" customHeight="1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spans="1:26" ht="15.75" customHeight="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spans="1:26" ht="15.75" customHeight="1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spans="1:26" ht="15.75" customHeight="1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spans="1:26" ht="15.75" customHeight="1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spans="1:26" ht="15.75" customHeight="1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spans="1:26" ht="15.75" customHeight="1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spans="1:26" ht="15.75" customHeight="1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spans="1:26" ht="15.75" customHeight="1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spans="1:26" ht="15.75" customHeight="1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spans="1:26" ht="15.75" customHeight="1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spans="1:26" ht="15.75" customHeight="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spans="1:26" ht="15.75" customHeight="1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spans="1:26" ht="15.75" customHeight="1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spans="1:26" ht="15.75" customHeight="1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spans="1:26" ht="15.75" customHeight="1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spans="1:26" ht="15.75" customHeight="1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spans="1:26" ht="15.75" customHeight="1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spans="1:26" ht="15.75" customHeight="1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spans="1:26" ht="15.75" customHeight="1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spans="1:26" ht="15.75" customHeight="1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spans="1:26" ht="15.75" customHeight="1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spans="1:26" ht="15.75" customHeight="1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spans="1:26" ht="15.75" customHeight="1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spans="1:26" ht="15.75" customHeight="1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spans="1:26" ht="15.75" customHeight="1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spans="1:26" ht="15.75" customHeight="1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spans="1:26" ht="15.75" customHeight="1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spans="1:26" ht="15.75" customHeight="1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spans="1:26" ht="15.75" customHeight="1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spans="1:26" ht="15.75" customHeight="1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spans="1:26" ht="15.75" customHeight="1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spans="1:26" ht="15.75" customHeight="1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spans="1:26" ht="15.75" customHeight="1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spans="1:26" ht="15.75" customHeight="1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spans="1:26" ht="15.75" customHeight="1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spans="1:26" ht="15.75" customHeight="1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spans="1:26" ht="15.75" customHeight="1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spans="1:26" ht="15.75" customHeight="1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spans="1:26" ht="15.75" customHeight="1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spans="1:26" ht="15.75" customHeight="1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spans="1:26" ht="15.75" customHeight="1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spans="1:26" ht="15.75" customHeight="1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spans="1:26" ht="15.75" customHeight="1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spans="1:26" ht="15.75" customHeight="1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spans="1:26" ht="15.75" customHeight="1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spans="1:26" ht="15.75" customHeight="1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spans="1:26" ht="15.75" customHeight="1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spans="1:26" ht="15.75" customHeight="1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spans="1:26" ht="15.75" customHeight="1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spans="1:26" ht="15.75" customHeight="1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spans="1:26" ht="15.75" customHeight="1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spans="1:26" ht="15.75" customHeight="1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spans="1:26" ht="15.75" customHeight="1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spans="1:26" ht="15.75" customHeight="1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spans="1:26" ht="15.75" customHeight="1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spans="1:26" ht="15.75" customHeight="1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spans="1:26" ht="15.75" customHeight="1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spans="1:26" ht="15.75" customHeight="1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spans="1:26" ht="15.75" customHeight="1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spans="1:26" ht="15.75" customHeight="1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spans="1:26" ht="15.75" customHeight="1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spans="1:26" ht="15.75" customHeight="1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spans="1:26" ht="15.75" customHeight="1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spans="1:26" ht="15.75" customHeight="1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spans="1:26" ht="15.75" customHeight="1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spans="1:26" ht="15.75" customHeight="1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spans="1:26" ht="15.75" customHeight="1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spans="1:26" ht="15.75" customHeight="1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spans="1:26" ht="15.75" customHeight="1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spans="1:26" ht="15.75" customHeight="1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spans="1:26" ht="15.75" customHeight="1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spans="1:26" ht="15.75" customHeight="1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spans="1:26" ht="15.75" customHeight="1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spans="1:26" ht="15.75" customHeight="1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spans="1:26" ht="15.75" customHeight="1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spans="1:26" ht="15.75" customHeight="1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spans="1:26" ht="15.75" customHeight="1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spans="1:26" ht="15.75" customHeight="1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spans="1:26" ht="15.75" customHeight="1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spans="1:26" ht="15.75" customHeight="1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spans="1:26" ht="15.75" customHeight="1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spans="1:26" ht="15.75" customHeight="1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spans="1:26" ht="15.75" customHeight="1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spans="1:26" ht="15.75" customHeight="1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spans="1:26" ht="15.75" customHeight="1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spans="1:26" ht="15.75" customHeight="1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spans="1:26" ht="15.75" customHeight="1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spans="1:26" ht="15.75" customHeight="1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spans="1:26" ht="15.75" customHeight="1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spans="1:26" ht="15.75" customHeight="1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spans="1:26" ht="15.75" customHeight="1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spans="1:26" ht="15.75" customHeight="1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spans="1:26" ht="15.75" customHeight="1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spans="1:26" ht="15.75" customHeight="1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spans="1:26" ht="15.75" customHeight="1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spans="1:26" ht="15.75" customHeight="1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spans="1:26" ht="15.75" customHeight="1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spans="1:26" ht="15.75" customHeight="1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spans="1:26" ht="15.75" customHeight="1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spans="1:26" ht="15.75" customHeight="1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spans="1:26" ht="15.75" customHeight="1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spans="1:26" ht="15.75" customHeight="1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spans="1:26" ht="15.75" customHeight="1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spans="1:26" ht="15.75" customHeight="1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spans="1:26" ht="15.75" customHeight="1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spans="1:26" ht="15.75" customHeight="1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spans="1:26" ht="15.75" customHeight="1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spans="1:26" ht="15.75" customHeight="1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spans="1:26" ht="15.75" customHeight="1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spans="1:26" ht="15.75" customHeight="1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spans="1:26" ht="15.75" customHeight="1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spans="1:26" ht="15.75" customHeight="1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spans="1:26" ht="15.75" customHeight="1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spans="1:26" ht="15.75" customHeight="1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spans="1:26" ht="15.75" customHeight="1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spans="1:26" ht="15.75" customHeight="1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spans="1:26" ht="15.75" customHeight="1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spans="1:26" ht="15.75" customHeight="1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spans="1:26" ht="15.75" customHeight="1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spans="1:26" ht="15.75" customHeight="1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spans="1:26" ht="15.75" customHeight="1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spans="1:26" ht="15.75" customHeight="1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spans="1:26" ht="15.75" customHeight="1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spans="1:26" ht="15.75" customHeight="1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spans="1:26" ht="15.75" customHeight="1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spans="1:26" ht="15.75" customHeight="1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spans="1:26" ht="15.75" customHeight="1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spans="1:26" ht="15.75" customHeight="1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spans="1:26" ht="15.75" customHeight="1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spans="1:26" ht="15.75" customHeight="1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spans="1:26" ht="15.75" customHeight="1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spans="1:26" ht="15.75" customHeight="1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spans="1:26" ht="15.75" customHeight="1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spans="1:26" ht="15.75" customHeight="1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spans="1:26" ht="15.75" customHeight="1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spans="1:26" ht="15.75" customHeight="1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spans="1:26" ht="15.75" customHeight="1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spans="1:26" ht="15.75" customHeight="1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spans="1:26" ht="15.75" customHeight="1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spans="1:26" ht="15.75" customHeight="1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spans="1:26" ht="15.75" customHeight="1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spans="1:26" ht="15.75" customHeight="1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spans="1:26" ht="15.75" customHeight="1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spans="1:26" ht="15.75" customHeight="1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spans="1:26" ht="15.75" customHeight="1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spans="1:26" ht="15.75" customHeight="1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  <row r="997" spans="1:26" ht="15.75" customHeight="1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</row>
    <row r="998" spans="1:26" ht="15.75" customHeight="1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</row>
    <row r="999" spans="1:26" ht="15.75" customHeight="1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</row>
    <row r="1000" spans="1:26" ht="15.75" customHeight="1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</row>
  </sheetData>
  <mergeCells count="8">
    <mergeCell ref="B14:D14"/>
    <mergeCell ref="A16:E16"/>
    <mergeCell ref="B21:D21"/>
    <mergeCell ref="A1:E1"/>
    <mergeCell ref="B2:E2"/>
    <mergeCell ref="B3:E3"/>
    <mergeCell ref="A6:E6"/>
    <mergeCell ref="B13:D13"/>
  </mergeCells>
  <phoneticPr fontId="41" type="noConversion"/>
  <hyperlinks>
    <hyperlink ref="A8" r:id="rId1" xr:uid="{00000000-0004-0000-0300-000000000000}"/>
    <hyperlink ref="A9" r:id="rId2" xr:uid="{00000000-0004-0000-0300-000001000000}"/>
    <hyperlink ref="A10" r:id="rId3" xr:uid="{00000000-0004-0000-0300-000002000000}"/>
    <hyperlink ref="A11" r:id="rId4" xr:uid="{00000000-0004-0000-0300-000003000000}"/>
    <hyperlink ref="A12" r:id="rId5" xr:uid="{00000000-0004-0000-0300-000004000000}"/>
    <hyperlink ref="A18" r:id="rId6" xr:uid="{00000000-0004-0000-0300-000005000000}"/>
    <hyperlink ref="A19" r:id="rId7" xr:uid="{00000000-0004-0000-0300-000006000000}"/>
    <hyperlink ref="A20" r:id="rId8" xr:uid="{00000000-0004-0000-0300-000007000000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defaultColWidth="12.6640625" defaultRowHeight="15" customHeight="1"/>
  <cols>
    <col min="1" max="26" width="7.6640625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honeticPr fontId="41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總預算表</vt:lpstr>
      <vt:lpstr>系社部預算表</vt:lpstr>
      <vt:lpstr>學權部預算表</vt:lpstr>
      <vt:lpstr>公關部預算表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ncyusa</dc:creator>
  <cp:lastModifiedBy>楊敬柔</cp:lastModifiedBy>
  <dcterms:created xsi:type="dcterms:W3CDTF">2024-12-21T03:05:48Z</dcterms:created>
  <dcterms:modified xsi:type="dcterms:W3CDTF">2025-09-09T11:53:22Z</dcterms:modified>
</cp:coreProperties>
</file>