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/Users/fanchianghsinyu/Desktop/"/>
    </mc:Choice>
  </mc:AlternateContent>
  <xr:revisionPtr revIDLastSave="0" documentId="13_ncr:1_{63C2BC0F-58BF-6A41-8D35-1B2139F58E48}" xr6:coauthVersionLast="46" xr6:coauthVersionMax="46" xr10:uidLastSave="{00000000-0000-0000-0000-000000000000}"/>
  <bookViews>
    <workbookView xWindow="0" yWindow="460" windowWidth="23260" windowHeight="12580" activeTab="1" xr2:uid="{00000000-000D-0000-FFFF-FFFF00000000}"/>
  </bookViews>
  <sheets>
    <sheet name="決算表" sheetId="2" r:id="rId1"/>
    <sheet name="社團核銷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2" l="1"/>
  <c r="F44" i="2"/>
  <c r="G23" i="2" l="1"/>
  <c r="F80" i="2" l="1"/>
  <c r="G25" i="2"/>
  <c r="E28" i="2"/>
  <c r="F84" i="2" l="1"/>
  <c r="F60" i="2" l="1"/>
  <c r="I2" i="2" s="1"/>
  <c r="F16" i="2"/>
  <c r="F28" i="2"/>
  <c r="F68" i="2" l="1"/>
  <c r="G28" i="2"/>
  <c r="E68" i="2"/>
  <c r="G58" i="2"/>
  <c r="G57" i="2"/>
  <c r="G56" i="2"/>
  <c r="G24" i="2"/>
  <c r="G13" i="2"/>
  <c r="G26" i="2" l="1"/>
  <c r="G27" i="2"/>
  <c r="G32" i="2" l="1"/>
  <c r="G33" i="2"/>
  <c r="G34" i="2"/>
  <c r="G12" i="2"/>
  <c r="E60" i="2" l="1"/>
  <c r="E16" i="2"/>
  <c r="G60" i="2" l="1"/>
  <c r="G16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3" i="2"/>
  <c r="G54" i="2"/>
  <c r="G55" i="2"/>
  <c r="G59" i="2"/>
  <c r="G31" i="2"/>
  <c r="G20" i="2"/>
  <c r="G21" i="2"/>
  <c r="G22" i="2"/>
  <c r="G19" i="2"/>
  <c r="G15" i="2"/>
  <c r="G9" i="2"/>
  <c r="G10" i="2"/>
  <c r="G11" i="2"/>
  <c r="G14" i="2"/>
</calcChain>
</file>

<file path=xl/sharedStrings.xml><?xml version="1.0" encoding="utf-8"?>
<sst xmlns="http://schemas.openxmlformats.org/spreadsheetml/2006/main" count="939" uniqueCount="470">
  <si>
    <t>款</t>
    <phoneticPr fontId="2" type="noConversion"/>
  </si>
  <si>
    <t>項</t>
    <phoneticPr fontId="2" type="noConversion"/>
  </si>
  <si>
    <t>預算科目名稱</t>
    <phoneticPr fontId="2" type="noConversion"/>
  </si>
  <si>
    <t>小計</t>
    <phoneticPr fontId="2" type="noConversion"/>
  </si>
  <si>
    <t>第二款--活動費</t>
    <phoneticPr fontId="2" type="noConversion"/>
  </si>
  <si>
    <t>第一款--學生議會</t>
    <phoneticPr fontId="2" type="noConversion"/>
  </si>
  <si>
    <t>1-1文具類</t>
    <phoneticPr fontId="2" type="noConversion"/>
  </si>
  <si>
    <t>1-2電腦器材及維修費</t>
    <phoneticPr fontId="2" type="noConversion"/>
  </si>
  <si>
    <t>1-3幹部職章</t>
    <phoneticPr fontId="2" type="noConversion"/>
  </si>
  <si>
    <t>預算金額</t>
  </si>
  <si>
    <t>實際花費</t>
  </si>
  <si>
    <t>執行率</t>
  </si>
  <si>
    <t>備註</t>
  </si>
  <si>
    <t>小計</t>
  </si>
  <si>
    <t>小計</t>
    <phoneticPr fontId="2" type="noConversion"/>
  </si>
  <si>
    <t>小計</t>
    <phoneticPr fontId="2" type="noConversion"/>
  </si>
  <si>
    <t>預算科目名稱</t>
  </si>
  <si>
    <t>總結餘</t>
    <phoneticPr fontId="2" type="noConversion"/>
  </si>
  <si>
    <t>小記</t>
    <phoneticPr fontId="2" type="noConversion"/>
  </si>
  <si>
    <t>3-1教育訓練費</t>
    <phoneticPr fontId="2" type="noConversion"/>
  </si>
  <si>
    <t>3-3蘭潭行政耗材與生活用品</t>
    <phoneticPr fontId="2" type="noConversion"/>
  </si>
  <si>
    <t>3-4新民行政耗材與生活用品</t>
    <phoneticPr fontId="2" type="noConversion"/>
  </si>
  <si>
    <t>3-5民雄行政耗材與生活用品</t>
    <phoneticPr fontId="2" type="noConversion"/>
  </si>
  <si>
    <t>3-6電話費</t>
    <phoneticPr fontId="2" type="noConversion"/>
  </si>
  <si>
    <t>3-7會議相關費用</t>
    <phoneticPr fontId="2" type="noConversion"/>
  </si>
  <si>
    <t>3-8民雄影印紙</t>
    <phoneticPr fontId="2" type="noConversion"/>
  </si>
  <si>
    <t>3-9蘭潭影印紙</t>
    <phoneticPr fontId="2" type="noConversion"/>
  </si>
  <si>
    <t>3-10新民影印紙</t>
    <phoneticPr fontId="2" type="noConversion"/>
  </si>
  <si>
    <t>3-12蘭潭器材及維修費</t>
    <phoneticPr fontId="2" type="noConversion"/>
  </si>
  <si>
    <t>3-13民雄器材及維修費</t>
    <phoneticPr fontId="2" type="noConversion"/>
  </si>
  <si>
    <t>3-14新民器材及維修費</t>
    <phoneticPr fontId="2" type="noConversion"/>
  </si>
  <si>
    <t>預算期:109/03~109/06</t>
    <phoneticPr fontId="2" type="noConversion"/>
  </si>
  <si>
    <t>國立嘉義大學學生會109學年度第一學期決算</t>
    <phoneticPr fontId="2" type="noConversion"/>
  </si>
  <si>
    <t>上學年結餘總和</t>
    <phoneticPr fontId="2" type="noConversion"/>
  </si>
  <si>
    <t>1-4教育訓練費</t>
    <phoneticPr fontId="2" type="noConversion"/>
  </si>
  <si>
    <t>2-2名人講座</t>
    <phoneticPr fontId="2" type="noConversion"/>
  </si>
  <si>
    <t>2-3新生盃</t>
    <phoneticPr fontId="2" type="noConversion"/>
  </si>
  <si>
    <t>2-4學生會交流</t>
    <phoneticPr fontId="2" type="noConversion"/>
  </si>
  <si>
    <t>2-5社博&amp;社夜</t>
    <phoneticPr fontId="2" type="noConversion"/>
  </si>
  <si>
    <t>2-6迎新徵才茶會</t>
    <phoneticPr fontId="2" type="noConversion"/>
  </si>
  <si>
    <t>2-7 學權講座</t>
    <phoneticPr fontId="2" type="noConversion"/>
  </si>
  <si>
    <t>2-8 活動預備金</t>
    <phoneticPr fontId="2" type="noConversion"/>
  </si>
  <si>
    <t>2-9 民雄社團博覽會</t>
    <phoneticPr fontId="2" type="noConversion"/>
  </si>
  <si>
    <t>3-2鑰匙及職章</t>
    <phoneticPr fontId="2" type="noConversion"/>
  </si>
  <si>
    <t>3-11名片</t>
    <phoneticPr fontId="2" type="noConversion"/>
  </si>
  <si>
    <t>3-15影印機</t>
    <phoneticPr fontId="2" type="noConversion"/>
  </si>
  <si>
    <t>3-16會辦布置</t>
    <phoneticPr fontId="2" type="noConversion"/>
  </si>
  <si>
    <t>3-17 特約商店貼紙印刷費</t>
    <phoneticPr fontId="2" type="noConversion"/>
  </si>
  <si>
    <t>3-18社團及系學會補助</t>
    <phoneticPr fontId="2" type="noConversion"/>
  </si>
  <si>
    <t>3-19社團及系學會聯合大會餐費</t>
    <phoneticPr fontId="2" type="noConversion"/>
  </si>
  <si>
    <t>3-20校際交流</t>
    <phoneticPr fontId="2" type="noConversion"/>
  </si>
  <si>
    <t>3-21會服</t>
    <phoneticPr fontId="2" type="noConversion"/>
  </si>
  <si>
    <t>3-22零用金</t>
    <phoneticPr fontId="2" type="noConversion"/>
  </si>
  <si>
    <t>3-23設計費</t>
    <phoneticPr fontId="2" type="noConversion"/>
  </si>
  <si>
    <t>3-24粉專推廣費用</t>
    <phoneticPr fontId="2" type="noConversion"/>
  </si>
  <si>
    <t>3-25行政預備金</t>
    <phoneticPr fontId="2" type="noConversion"/>
  </si>
  <si>
    <t>3-26選舉委員會</t>
    <phoneticPr fontId="2" type="noConversion"/>
  </si>
  <si>
    <t>第四款--人事獎勵費</t>
    <phoneticPr fontId="2" type="noConversion"/>
  </si>
  <si>
    <t>4-1學生代表</t>
    <phoneticPr fontId="2" type="noConversion"/>
  </si>
  <si>
    <t>4-2學生議會</t>
    <phoneticPr fontId="2" type="noConversion"/>
  </si>
  <si>
    <t>4-3學生會幹部</t>
    <phoneticPr fontId="2" type="noConversion"/>
  </si>
  <si>
    <t>4-4學生會活動總副召</t>
    <phoneticPr fontId="2" type="noConversion"/>
  </si>
  <si>
    <t>4-5會長提名人</t>
    <phoneticPr fontId="2" type="noConversion"/>
  </si>
  <si>
    <t>第三款--行政費</t>
    <phoneticPr fontId="2" type="noConversion"/>
  </si>
  <si>
    <t>收入金額</t>
  </si>
  <si>
    <t>學生會費</t>
    <phoneticPr fontId="2" type="noConversion"/>
  </si>
  <si>
    <t>蘭潭議會結清匯入</t>
    <phoneticPr fontId="2" type="noConversion"/>
  </si>
  <si>
    <t>新民議會結清匯入</t>
    <phoneticPr fontId="2" type="noConversion"/>
  </si>
  <si>
    <t>總帳利息</t>
    <phoneticPr fontId="2" type="noConversion"/>
  </si>
  <si>
    <t>第五款--已登帳收入</t>
    <phoneticPr fontId="2" type="noConversion"/>
  </si>
  <si>
    <t>第六款--其他支出</t>
    <phoneticPr fontId="2" type="noConversion"/>
  </si>
  <si>
    <t>學生會費退費</t>
    <phoneticPr fontId="2" type="noConversion"/>
  </si>
  <si>
    <t>3-27學代集會相關費用</t>
    <phoneticPr fontId="2" type="noConversion"/>
  </si>
  <si>
    <t>3-28網頁設計費</t>
    <phoneticPr fontId="2" type="noConversion"/>
  </si>
  <si>
    <r>
      <rPr>
        <b/>
        <sz val="16"/>
        <rFont val="Cambria"/>
        <family val="1"/>
      </rPr>
      <t>3-29</t>
    </r>
    <r>
      <rPr>
        <b/>
        <sz val="16"/>
        <rFont val="BiauKai"/>
        <family val="1"/>
        <charset val="136"/>
      </rPr>
      <t>會辦裝修</t>
    </r>
    <phoneticPr fontId="2" type="noConversion"/>
  </si>
  <si>
    <t>支出金額</t>
    <phoneticPr fontId="2" type="noConversion"/>
  </si>
  <si>
    <t>1-6會議記錄費</t>
    <phoneticPr fontId="2" type="noConversion"/>
  </si>
  <si>
    <t>1-5會議相關費用</t>
    <phoneticPr fontId="2" type="noConversion"/>
  </si>
  <si>
    <t>1-7學生議會第一預備金</t>
    <phoneticPr fontId="2" type="noConversion"/>
  </si>
  <si>
    <t>OK</t>
    <phoneticPr fontId="2" type="noConversion"/>
  </si>
  <si>
    <t>2-5 社博&amp;社夜</t>
    <phoneticPr fontId="2" type="noConversion"/>
  </si>
  <si>
    <t>2-3 新生盃</t>
    <phoneticPr fontId="2" type="noConversion"/>
  </si>
  <si>
    <t>2-1 第四屆學生聯合團隊培訓營</t>
    <phoneticPr fontId="2" type="noConversion"/>
  </si>
  <si>
    <t>2-1第四屆學生團隊聯合培訓營</t>
    <phoneticPr fontId="2" type="noConversion"/>
  </si>
  <si>
    <t>收件日期</t>
  </si>
  <si>
    <t>社團名稱</t>
  </si>
  <si>
    <t>活動日期</t>
  </si>
  <si>
    <t>活動名稱</t>
  </si>
  <si>
    <t>申請金額</t>
  </si>
  <si>
    <t>學社部審核</t>
  </si>
  <si>
    <t>會長審核</t>
  </si>
  <si>
    <t>通過金額</t>
  </si>
  <si>
    <t>是否繳交成果</t>
  </si>
  <si>
    <t>行政中心通過</t>
  </si>
  <si>
    <t>議會通過</t>
  </si>
  <si>
    <t>企劃書連結</t>
  </si>
  <si>
    <t>成果連結</t>
  </si>
  <si>
    <t>BJ4管樂社</t>
  </si>
  <si>
    <t>7/15-7/17</t>
  </si>
  <si>
    <t>108學年度暑假一起響樂</t>
  </si>
  <si>
    <t>$27,734</t>
  </si>
  <si>
    <t>補$3000</t>
  </si>
  <si>
    <t>通過</t>
  </si>
  <si>
    <t>$3000</t>
  </si>
  <si>
    <t>是</t>
  </si>
  <si>
    <t>1500$，通過</t>
  </si>
  <si>
    <t>https://drive.google.com/drive/folders/1aWw9WTC36cpkycs7bC_Q9gPfVukxle30</t>
  </si>
  <si>
    <t>https://drive.google.com/folderview?id=1qxJupU9OiWfxZe7V0kWBothuNeY5Zah5</t>
  </si>
  <si>
    <t>7/19-7/20</t>
  </si>
  <si>
    <t>秀峰國小場勘</t>
  </si>
  <si>
    <t>$11,560</t>
  </si>
  <si>
    <t>補$4800</t>
  </si>
  <si>
    <t>$4800</t>
  </si>
  <si>
    <t>835$，通過</t>
  </si>
  <si>
    <t>民雄課輔社</t>
  </si>
  <si>
    <t>民雄校區社博社夜</t>
  </si>
  <si>
    <t>$546</t>
  </si>
  <si>
    <t>補$546</t>
  </si>
  <si>
    <t>380$，通過</t>
  </si>
  <si>
    <t>https://drive.google.com/drive/folders/1Vj-frfhhxM1-jK_dKZWWSZFQa4YUvqv7</t>
  </si>
  <si>
    <t>https://drive.google.com/drive/folders/15Hh_k9BWEO_pdlEH_-gvS1oLoZLZEUci</t>
  </si>
  <si>
    <t>桌上遊戲社</t>
  </si>
  <si>
    <t>$720</t>
  </si>
  <si>
    <t>補$240</t>
  </si>
  <si>
    <t>$240</t>
  </si>
  <si>
    <t>240$，通過</t>
  </si>
  <si>
    <t>https://drive.google.com/drive/folders/1PMMmcBfAsmVP3ANQU8ChopHoBIyngcUJ</t>
  </si>
  <si>
    <t>https://drive.google.com/drive/folders/1zAdHctSGrrcvtdpfJElecoHXFIJ1X3TV</t>
  </si>
  <si>
    <t>蘭潭國樂團</t>
  </si>
  <si>
    <t>$1750</t>
  </si>
  <si>
    <t>補$150</t>
  </si>
  <si>
    <t>$150</t>
  </si>
  <si>
    <t>未收到</t>
  </si>
  <si>
    <t>https://drive.google.com/drive/folders/1BVZ9KCk253HSK9ev8PmaSZNZC0sDuLxb</t>
  </si>
  <si>
    <t>迎新茶會</t>
  </si>
  <si>
    <t>$999</t>
  </si>
  <si>
    <t>補$269</t>
  </si>
  <si>
    <t>$269</t>
  </si>
  <si>
    <t>236$，通過</t>
  </si>
  <si>
    <t>行銷系</t>
  </si>
  <si>
    <t>排除萬籃</t>
  </si>
  <si>
    <t>$1900</t>
  </si>
  <si>
    <t>補$840</t>
  </si>
  <si>
    <t>$840</t>
  </si>
  <si>
    <t>839$，通過</t>
  </si>
  <si>
    <t>https://drive.google.com/drive/folders/1SGWsii7pYtfNsUniLg0pIwP_pORtYkjA</t>
  </si>
  <si>
    <t>https://drive.google.com/drive/folders/1orhSH3D3ECZY9PYi7Y6rUnkbN4LwkUVJ</t>
  </si>
  <si>
    <t>歡慶中秋</t>
  </si>
  <si>
    <t>$900</t>
  </si>
  <si>
    <t>補$800</t>
  </si>
  <si>
    <t>$800</t>
  </si>
  <si>
    <t>咖啡研習社</t>
  </si>
  <si>
    <t>手沖咖啡的基礎介紹課程</t>
  </si>
  <si>
    <t>$1050</t>
  </si>
  <si>
    <t>補$1000</t>
  </si>
  <si>
    <t>740$，通過</t>
  </si>
  <si>
    <t>https://drive.google.com/drive/folders/1ehmOJ8eK-8w88k2PxJwMvlE_yUTiARCE</t>
  </si>
  <si>
    <t>https://drive.google.com/drive/folders/1eVLp4QO7fTuqRmPvQ77tkEkULaqzSvGh</t>
  </si>
  <si>
    <t>義式機-義式特調</t>
  </si>
  <si>
    <t>640$，通過</t>
  </si>
  <si>
    <t>吉致吉他社</t>
  </si>
  <si>
    <t>迎新茶會&lt;募吉者&gt;</t>
  </si>
  <si>
    <t>$1,960</t>
  </si>
  <si>
    <t>補$1,660</t>
  </si>
  <si>
    <t>$1,660</t>
  </si>
  <si>
    <t>1386$，通過</t>
  </si>
  <si>
    <t>https://drive.google.com/drive/folders/1A6F0selj6-5EysnCB_vzePLeuGF3U3qN</t>
  </si>
  <si>
    <t>https://drive.google.com/drive/folders/1PyTLHcUA_8-2bxv3KN3Ym7OOwz6VsS_J</t>
  </si>
  <si>
    <t>義式咖啡機-拉花</t>
  </si>
  <si>
    <t>$948</t>
  </si>
  <si>
    <t>補$938</t>
  </si>
  <si>
    <t>$938</t>
  </si>
  <si>
    <t>938$，通過</t>
  </si>
  <si>
    <t>豆子分類及基礎介紹課程</t>
  </si>
  <si>
    <t>$1,000</t>
  </si>
  <si>
    <t>補$1,000</t>
  </si>
  <si>
    <t>1000$，通過</t>
  </si>
  <si>
    <t>土木系學會</t>
  </si>
  <si>
    <t>10/10-10/11</t>
  </si>
  <si>
    <t>土木景觀聯合迎新</t>
  </si>
  <si>
    <t>$3,000</t>
  </si>
  <si>
    <t>補$3,000</t>
  </si>
  <si>
    <t>2672$，通過</t>
  </si>
  <si>
    <t>https://drive.google.com/drive/folders/1-BGVbC3m_ka-orZgnCfx9XFOad43M-7F</t>
  </si>
  <si>
    <t>https://drive.google.com/drive/folders/1Nm04XnD2vMgqm9J_F-2fw3ZkBpzN2kVo</t>
  </si>
  <si>
    <t>雲峰登山社</t>
  </si>
  <si>
    <t>玉山前峰</t>
  </si>
  <si>
    <t>$1,800</t>
  </si>
  <si>
    <t>補$1,800</t>
  </si>
  <si>
    <t>1800$，通過</t>
  </si>
  <si>
    <t>https://drive.google.com/drive/folders/1WYX1gqdb7VI-AdFiYSBVexde5BYImvmd</t>
  </si>
  <si>
    <t>https://drive.google.com/drive/folders/1hYUTEkfAzoqwNtf4Q51Zb68Eb2SDHJUS</t>
  </si>
  <si>
    <t>微藥系</t>
  </si>
  <si>
    <t>迎新晚會</t>
  </si>
  <si>
    <t>$1,200</t>
  </si>
  <si>
    <t>https://drive.google.com/drive/folders/1LQ47ogY5VSY8FAu-oEfeDOLYFINEj0V5</t>
  </si>
  <si>
    <t>https://drive.google.com/drive/folders/12_qToo1m7y-MfKfZuMe4pY4PUC1q9TgY?usp=sharing</t>
  </si>
  <si>
    <t>福智青年社</t>
  </si>
  <si>
    <t>$0</t>
  </si>
  <si>
    <t>補$0</t>
  </si>
  <si>
    <t>財金系</t>
  </si>
  <si>
    <t>制~青春</t>
  </si>
  <si>
    <t>$600</t>
  </si>
  <si>
    <t>補$500</t>
  </si>
  <si>
    <t>$500</t>
  </si>
  <si>
    <t>https://drive.google.com/drive/folders/1ho_x3RGseUMKLOtGY4vY9cjGUQoyH5aE</t>
  </si>
  <si>
    <t>課輔社</t>
  </si>
  <si>
    <t>$855</t>
  </si>
  <si>
    <t>補$855</t>
  </si>
  <si>
    <t>648$，通過</t>
  </si>
  <si>
    <t>應數系</t>
  </si>
  <si>
    <t>迎新烤肉</t>
  </si>
  <si>
    <t>$950</t>
  </si>
  <si>
    <t>補$950</t>
  </si>
  <si>
    <t>否</t>
  </si>
  <si>
    <t>https://drive.google.com/drive/folders/19nZK2piuoHVaJTkyaRglUoQtqhmxlZZR</t>
  </si>
  <si>
    <t>行觀系</t>
  </si>
  <si>
    <t>10/23-10/25</t>
  </si>
  <si>
    <t>迎新宿營</t>
  </si>
  <si>
    <t>3000$，通過</t>
  </si>
  <si>
    <t>IAAS台灣嘉義分會</t>
  </si>
  <si>
    <t>IAAS Agri Talk 2020</t>
  </si>
  <si>
    <t>$4,650</t>
  </si>
  <si>
    <t>補$4,650</t>
  </si>
  <si>
    <t>$4650</t>
  </si>
  <si>
    <t>4573$，通過</t>
  </si>
  <si>
    <t>https://drive.google.com/drive/folders/1b3AV9b9TLe2q2bWR8BUoekBTHUJRGDGB</t>
  </si>
  <si>
    <t>https://drive.google.com/drive/folders/1DctxGKu-OMTgthoLMOhxBRtddvSsdMOe?usp=sharing</t>
  </si>
  <si>
    <t>農藝志工隊</t>
  </si>
  <si>
    <t>貓族覺醒</t>
  </si>
  <si>
    <t>$1,888</t>
  </si>
  <si>
    <t>補$1,188</t>
  </si>
  <si>
    <t>$1188</t>
  </si>
  <si>
    <t>1188$，通過</t>
  </si>
  <si>
    <t>https://drive.google.com/drive/folders/10m3WQsOfuS5ludWz_gDqIOVBQFmruqfJ</t>
  </si>
  <si>
    <t>https://drive.google.com/drive/folders/1oGlbUqt-z-LZQmXUlwHDD5Ztmp2M4J_X</t>
  </si>
  <si>
    <t>自然保育社</t>
  </si>
  <si>
    <t>林中小精靈-鳥</t>
  </si>
  <si>
    <t>$2000</t>
  </si>
  <si>
    <t>補$2000</t>
  </si>
  <si>
    <t>2000$，通過</t>
  </si>
  <si>
    <t>通過，要補黏貼憑證</t>
  </si>
  <si>
    <t>https://drive.google.com/drive/folders/1TqhzIkxc4aJUTPsHwoFmjS2RgWlgT64t</t>
  </si>
  <si>
    <t>https://drive.google.com/drive/folders/1tOv8_0-nLzK0s7WSFWDZdP9aQ7MJxJf6</t>
  </si>
  <si>
    <t>勁舞社</t>
  </si>
  <si>
    <t>全場熊蝦趴丟細林盃</t>
  </si>
  <si>
    <t>$370</t>
  </si>
  <si>
    <t>補$370</t>
  </si>
  <si>
    <t>292$，通過</t>
  </si>
  <si>
    <t>https://drive.google.com/drive/folders/1huEqiPYU5zc63MGE2M3Z2z-rqYDJytHE</t>
  </si>
  <si>
    <t>https://drive.google.com/drive/folders/1suczBRplQuTbA1LSXt80Rz_wrqokLYjF</t>
  </si>
  <si>
    <t>酉襄社</t>
  </si>
  <si>
    <t>起司品評</t>
  </si>
  <si>
    <t>$850</t>
  </si>
  <si>
    <t>補$850</t>
  </si>
  <si>
    <t>833$，通過</t>
  </si>
  <si>
    <t>https://drive.google.com/drive/folders/1YoAJXJoYtCj7ltpejlfIWcakYc2DxPUM</t>
  </si>
  <si>
    <t>https://drive.google.com/drive/folders/1Y82iTvZvMlojbkp7f-ii-RtwbUzTW74P</t>
  </si>
  <si>
    <t>單車社</t>
  </si>
  <si>
    <t>雙潭騎潭</t>
  </si>
  <si>
    <t>$1650</t>
  </si>
  <si>
    <t>補$1650</t>
  </si>
  <si>
    <t>1517$，通過</t>
  </si>
  <si>
    <t>https://drive.google.com/drive/folders/1t1nFEnkYwyBgFIs_pS1XGZLeBeGONUwp</t>
  </si>
  <si>
    <t>https://drive.google.com/drive/folders/19Q6LWTrAelPfzmnrDOIMNKUPm17pF4Uq?usp=sharing</t>
  </si>
  <si>
    <t>銷郎搞什麼鬼</t>
  </si>
  <si>
    <t>$494</t>
  </si>
  <si>
    <t>補$494</t>
  </si>
  <si>
    <t>數學知識研究社</t>
  </si>
  <si>
    <t>魔數輔導員培訓計畫</t>
  </si>
  <si>
    <t>$990</t>
  </si>
  <si>
    <t>補$990</t>
  </si>
  <si>
    <t>$990，通過</t>
  </si>
  <si>
    <t>https://drive.google.com/drive/folders/1mXInI__jP6K1hB2dibjfypiWW-JcHC9d</t>
  </si>
  <si>
    <t>https://drive.google.com/drive/folders/1BO734-4Zfs5qUVFEVPeeRTzSOsS8jPuI</t>
  </si>
  <si>
    <t>桌遊社</t>
  </si>
  <si>
    <t>期中校外聚會</t>
  </si>
  <si>
    <t>$550</t>
  </si>
  <si>
    <t>補$550</t>
  </si>
  <si>
    <t>535$，通過</t>
  </si>
  <si>
    <t>營火研習營</t>
  </si>
  <si>
    <t>$650</t>
  </si>
  <si>
    <t>補$650</t>
  </si>
  <si>
    <t>688$，通過</t>
  </si>
  <si>
    <t>通過600，須修正黏貼憑證</t>
  </si>
  <si>
    <t>領悟音樂</t>
  </si>
  <si>
    <t>11/16-11/19</t>
  </si>
  <si>
    <t>音樂周</t>
  </si>
  <si>
    <t>https://drive.google.com/drive/folders/1Bizn2aSb-Dsqz_w-7-xKFJyrNR1QFBkE</t>
  </si>
  <si>
    <t>https://drive.google.com/drive/folders/1ItV0i7rHcJMtew88SlQ35Xjt4_XC7QnG</t>
  </si>
  <si>
    <t>11/20-11/21</t>
  </si>
  <si>
    <t>校慶擺攤</t>
  </si>
  <si>
    <t>覆議通過</t>
  </si>
  <si>
    <t>11/30-12/20</t>
  </si>
  <si>
    <t>宣傳比賽</t>
  </si>
  <si>
    <t>咖研社</t>
  </si>
  <si>
    <t>$966</t>
  </si>
  <si>
    <t>補$966</t>
  </si>
  <si>
    <t>852$，通過</t>
  </si>
  <si>
    <t>園藝系</t>
  </si>
  <si>
    <t>11/13-11/22</t>
  </si>
  <si>
    <t>2020小園盃</t>
  </si>
  <si>
    <t>$3352</t>
  </si>
  <si>
    <t>補$3352</t>
  </si>
  <si>
    <t>2732$，通過</t>
  </si>
  <si>
    <t>https://drive.google.com/drive/folders/1h_AH-vttVoFhjaOWwedgiY4JlTFQZQ3T</t>
  </si>
  <si>
    <t>https://drive.google.com/drive/folders/1gw5Ne6_o__Ts7Ynx5ChqEOlcrUy1qeYf</t>
  </si>
  <si>
    <t>12/20-12/20</t>
  </si>
  <si>
    <t>假日營</t>
  </si>
  <si>
    <t>$5825</t>
  </si>
  <si>
    <t>補$3425</t>
  </si>
  <si>
    <t>$3425</t>
  </si>
  <si>
    <t>3425$，通過</t>
  </si>
  <si>
    <t>通過，1657 刪除某些細項</t>
  </si>
  <si>
    <t>機械系</t>
  </si>
  <si>
    <t>系內盃籃球賽</t>
  </si>
  <si>
    <t>$1000</t>
  </si>
  <si>
    <t>https://drive.google.com/drive/folders/1qQb4xEcdCdtYeIqWPfx_-W9uyJiTc_CL</t>
  </si>
  <si>
    <t>系內盃電競</t>
  </si>
  <si>
    <t>登山社</t>
  </si>
  <si>
    <t>登山教育講座</t>
  </si>
  <si>
    <t>https://drive.google.com/file/d/1_RwmoM33nf8Bhb0Z2yboL2q7em7mIIxu/view?usp=drivesdk</t>
  </si>
  <si>
    <t>果酒製作</t>
  </si>
  <si>
    <t>國樂團</t>
  </si>
  <si>
    <t>帶動1</t>
  </si>
  <si>
    <t>帶動2</t>
  </si>
  <si>
    <t>生管系</t>
  </si>
  <si>
    <t>系卡拉</t>
  </si>
  <si>
    <t>補$1500</t>
  </si>
  <si>
    <t>民雄熱舞社</t>
  </si>
  <si>
    <t>舞藝復興</t>
  </si>
  <si>
    <t>補$2650</t>
  </si>
  <si>
    <t>$2650，通過</t>
  </si>
  <si>
    <t>https://drive.google.com/drive/folders/1NJ4jh56xDe1DkiWWE4VRJKr0DydUkPeA</t>
  </si>
  <si>
    <t>植研社</t>
  </si>
  <si>
    <t>手作吊飾</t>
  </si>
  <si>
    <t>$2000，通過</t>
  </si>
  <si>
    <t>https://drive.google.com/drive/folders/1HI79IJDKyolDWudCEmUAJ7pjiVL_iXqg</t>
  </si>
  <si>
    <t>異國咖啡介紹</t>
  </si>
  <si>
    <t>補$940</t>
  </si>
  <si>
    <t>$240，通過</t>
  </si>
  <si>
    <t>國際英語演講社</t>
  </si>
  <si>
    <t>how to communicate</t>
  </si>
  <si>
    <t>$1500，通過</t>
  </si>
  <si>
    <t>https://drive.google.com/drive/folders/18w4dslG_eXxJLr9ApDCzPqbDmH7Y_CA4</t>
  </si>
  <si>
    <t>12/3~12/4</t>
  </si>
  <si>
    <t>銷年！放手一搏</t>
  </si>
  <si>
    <t>補$343</t>
  </si>
  <si>
    <t>$299，通過</t>
  </si>
  <si>
    <t>樂旗隊</t>
  </si>
  <si>
    <t>踩街表演</t>
  </si>
  <si>
    <t>補$1720</t>
  </si>
  <si>
    <t xml:space="preserve"> $1720，通過</t>
  </si>
  <si>
    <t>https://drive.google.com/drive/folders/1E6dk43gnnsondsJyYphdPKmHJDRrZVN1</t>
  </si>
  <si>
    <t>民雄管樂社</t>
  </si>
  <si>
    <t>11/28~11/29</t>
  </si>
  <si>
    <t>服務學習</t>
  </si>
  <si>
    <t>$2842，通過</t>
  </si>
  <si>
    <t>https://drive.google.com/drive/folders/1qxJupU9OiWfxZe7V0kWBothuNeY5Zah5</t>
  </si>
  <si>
    <t>農志</t>
  </si>
  <si>
    <t>12/12~12/13</t>
  </si>
  <si>
    <t>農村體驗營</t>
  </si>
  <si>
    <t>補$3108</t>
  </si>
  <si>
    <t>$3105，通過</t>
  </si>
  <si>
    <t>領悟音樂工作坊</t>
  </si>
  <si>
    <t>1/2~1/3</t>
  </si>
  <si>
    <t>社卡拉</t>
  </si>
  <si>
    <t>迎新</t>
  </si>
  <si>
    <t>生資系</t>
  </si>
  <si>
    <t>野生動物</t>
  </si>
  <si>
    <t>補$2625</t>
  </si>
  <si>
    <t>耶誕晚會</t>
  </si>
  <si>
    <t>補$2605</t>
  </si>
  <si>
    <t>$2605，通過</t>
  </si>
  <si>
    <t>12/15~12/16</t>
  </si>
  <si>
    <t>俊咖啡參訪</t>
  </si>
  <si>
    <t>補$720</t>
  </si>
  <si>
    <t>$720，通過</t>
  </si>
  <si>
    <t>電機系</t>
  </si>
  <si>
    <t>電機知識王</t>
  </si>
  <si>
    <t>補$375</t>
  </si>
  <si>
    <t>https://drive.google.com/drive/folders/11UhG3YuPMXXG4rWMP9qEN5TOYt68NCg7</t>
  </si>
  <si>
    <t>美工研習</t>
  </si>
  <si>
    <t>補$1730</t>
  </si>
  <si>
    <t>$1652，通過</t>
  </si>
  <si>
    <t>吉致吉他</t>
  </si>
  <si>
    <t>香煎和太吉</t>
  </si>
  <si>
    <t>補$5000</t>
  </si>
  <si>
    <t>康普茶</t>
  </si>
  <si>
    <t>補$1110</t>
  </si>
  <si>
    <t>台式泡菜</t>
  </si>
  <si>
    <t>數位系</t>
  </si>
  <si>
    <t>林辰演講</t>
  </si>
  <si>
    <t>$5000，通過</t>
  </si>
  <si>
    <t>https://drive.google.com/drive/folders/1hYmceDcFCYNeT6urjIvObKKArtZE-UGP</t>
  </si>
  <si>
    <t>https://drive.google.com/drive/folders/1YF69DG8Av3iH_XrGeFcagxeCvycSsPlg</t>
  </si>
  <si>
    <t>桃花源古箏</t>
  </si>
  <si>
    <t>換弦活動</t>
  </si>
  <si>
    <t>$3000，通過</t>
  </si>
  <si>
    <t>https://drive.google.com/drive/folders/192K1jt0PLTp3vfK74HjP9z-Fh3WMeUCG</t>
  </si>
  <si>
    <t>https://drive.google.com/drive/folders/1mJSFA9YJTrZfqed0L7ExPV8jOHhlpem1</t>
  </si>
  <si>
    <t>民雄管樂</t>
  </si>
  <si>
    <t>薪傳書店</t>
  </si>
  <si>
    <t>$0，通過</t>
  </si>
  <si>
    <t>原音吉他</t>
  </si>
  <si>
    <t>耶誕晚會-小成發</t>
  </si>
  <si>
    <t>補$2500</t>
  </si>
  <si>
    <t>https://drive.google.com/drive/folders/1tdaZTrp44OqNZYOi-E9vrY7r3O6Ic04Z</t>
  </si>
  <si>
    <t>農藝系</t>
  </si>
  <si>
    <t>農園聖誕</t>
  </si>
  <si>
    <t>補$4500</t>
  </si>
  <si>
    <t>$1165，通過</t>
  </si>
  <si>
    <t>https://drive.google.com/drive/folders/1muWKWsFHkGFhMVfiq_tyS0uwBQgLvvoi</t>
  </si>
  <si>
    <t>https://drive.google.com/drive/folders/1jsuwZDUQ7IVRFeQaqmrz0BRL2opzKrrN</t>
  </si>
  <si>
    <t>期末成發</t>
  </si>
  <si>
    <t>補$334</t>
  </si>
  <si>
    <t>機械團團圓圓</t>
  </si>
  <si>
    <t>太陽啦啦</t>
  </si>
  <si>
    <t>全國啦啦隊</t>
  </si>
  <si>
    <t>補$2800</t>
  </si>
  <si>
    <t>$2800，通過</t>
  </si>
  <si>
    <t>https://drive.google.com/drive/folders/1-wqE1M41syEHu_o5Dd3-KBFLAS8LS2vO</t>
  </si>
  <si>
    <t>https://drive.google.com/drive/folders/1bmQDhNVuypVq5LwOE95eQSa_60lvHnda</t>
  </si>
  <si>
    <t>八系聯合耶舞</t>
  </si>
  <si>
    <t>補$10000</t>
  </si>
  <si>
    <t>$10000，通過</t>
  </si>
  <si>
    <t>期末感恩餐會</t>
  </si>
  <si>
    <t>通過2711元</t>
  </si>
  <si>
    <t>耶晚</t>
  </si>
  <si>
    <t>補$3097</t>
  </si>
  <si>
    <t>$1881，通過</t>
  </si>
  <si>
    <t>通過1651元</t>
  </si>
  <si>
    <t>今銷與你一起鍋</t>
  </si>
  <si>
    <t>補$1770</t>
  </si>
  <si>
    <t>$612，通過</t>
  </si>
  <si>
    <t>通過567元</t>
  </si>
  <si>
    <t>民雄動漫</t>
  </si>
  <si>
    <t>聖誕晚會</t>
  </si>
  <si>
    <t>補$1013</t>
  </si>
  <si>
    <t>$1013，通過</t>
  </si>
  <si>
    <t>通過853元</t>
  </si>
  <si>
    <t>https://drive.google.com/drive/folders/11yf_ujDogxCODvHkYB9alpEztOKZPjkF</t>
  </si>
  <si>
    <t>https://drive.google.com/drive/folders/14SaYH9GL-cBOshuLOatdvYKyHKWwDOZz</t>
  </si>
  <si>
    <t>嵐韻合唱</t>
  </si>
  <si>
    <t>今晚.我想來點...</t>
  </si>
  <si>
    <t>補$3555</t>
  </si>
  <si>
    <t>$3555，通過</t>
  </si>
  <si>
    <t>通過2645元</t>
  </si>
  <si>
    <t>https://drive.google.com/drive/folders/17xJisOUb4taPZy3yv-4IbBbatqYbnx90</t>
  </si>
  <si>
    <t>https://drive.google.com/drive/folders/1qBr1S0qn4TE6V1O_hNbALaVM3kriFYwG</t>
  </si>
  <si>
    <t>六系聯合</t>
  </si>
  <si>
    <t>補$30000</t>
  </si>
  <si>
    <t>$30000，通過</t>
  </si>
  <si>
    <t>搖音社</t>
  </si>
  <si>
    <t>聖音現象</t>
  </si>
  <si>
    <t>補$2280</t>
  </si>
  <si>
    <t>$1300，通過</t>
  </si>
  <si>
    <t>https://drive.google.com/drive/folders/1_3G-hWOQmVlgkX-g5mwUR1ca_Q40ChcD</t>
  </si>
  <si>
    <t>弦喆吉他社</t>
  </si>
  <si>
    <t>修蛋吉勒</t>
  </si>
  <si>
    <t>補$2200</t>
  </si>
  <si>
    <t>企管系</t>
  </si>
  <si>
    <t>$2380，通過</t>
  </si>
  <si>
    <t>通過(帳戶)、2214元</t>
  </si>
  <si>
    <t>https://drive.google.com/drive/folders/1EutM24Kfdfl9CsplTbp_Lfrx2xBSOduY</t>
  </si>
  <si>
    <t>https://drive.google.com/drive/folders/19OVp2-lFG0biRvhjGd6rKu6Fv_pEdNes</t>
  </si>
  <si>
    <t>許孩子一個未來</t>
  </si>
  <si>
    <t>補$2540</t>
  </si>
  <si>
    <t>$2540，通過</t>
  </si>
  <si>
    <t>通過1632元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</si>
</sst>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&quot;$&quot;* #,##0.00_-;\-&quot;$&quot;* #,##0.00_-;_-&quot;$&quot;* &quot;-&quot;??_-;_-@_-"/>
    <numFmt numFmtId="177" formatCode="_-* #,##0.00_-;\-* #,##0.00_-;_-* &quot;-&quot;??_-;_-@_-"/>
    <numFmt numFmtId="178" formatCode="m/d"/>
    <numFmt numFmtId="179" formatCode="&quot;$&quot;#,##0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12"/>
      <name val="新細明體"/>
      <family val="2"/>
      <charset val="136"/>
      <scheme val="minor"/>
    </font>
    <font>
      <b/>
      <sz val="16"/>
      <name val="Cambria"/>
      <family val="1"/>
    </font>
    <font>
      <b/>
      <sz val="16"/>
      <name val="BiauKai"/>
      <family val="1"/>
      <charset val="136"/>
    </font>
    <font>
      <b/>
      <sz val="16"/>
      <name val="標楷體"/>
      <family val="1"/>
      <charset val="136"/>
    </font>
    <font>
      <b/>
      <sz val="16"/>
      <color theme="1"/>
      <name val="標楷體"/>
      <family val="4"/>
      <charset val="136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u/>
      <sz val="10"/>
      <color rgb="FF0000FF"/>
      <name val="Arial"/>
      <family val="2"/>
    </font>
    <font>
      <u/>
      <sz val="12"/>
      <color rgb="FF1155C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0" applyNumberFormat="1" applyFont="1" applyBorder="1">
      <alignment vertical="center"/>
    </xf>
    <xf numFmtId="38" fontId="3" fillId="0" borderId="1" xfId="0" applyNumberFormat="1" applyFont="1" applyBorder="1" applyAlignment="1">
      <alignment horizontal="right" vertical="center"/>
    </xf>
    <xf numFmtId="10" fontId="3" fillId="0" borderId="1" xfId="0" applyNumberFormat="1" applyFont="1" applyBorder="1" applyAlignment="1">
      <alignment horizontal="right" vertical="center"/>
    </xf>
    <xf numFmtId="38" fontId="3" fillId="3" borderId="1" xfId="0" applyNumberFormat="1" applyFont="1" applyFill="1" applyBorder="1">
      <alignment vertical="center"/>
    </xf>
    <xf numFmtId="38" fontId="3" fillId="3" borderId="1" xfId="0" applyNumberFormat="1" applyFont="1" applyFill="1" applyBorder="1" applyAlignment="1">
      <alignment horizontal="right" vertical="center"/>
    </xf>
    <xf numFmtId="38" fontId="3" fillId="3" borderId="10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38" fontId="3" fillId="0" borderId="0" xfId="0" applyNumberFormat="1" applyFont="1">
      <alignment vertical="center"/>
    </xf>
    <xf numFmtId="38" fontId="3" fillId="4" borderId="1" xfId="0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38" fontId="3" fillId="4" borderId="1" xfId="0" applyNumberFormat="1" applyFont="1" applyFill="1" applyBorder="1" applyAlignment="1">
      <alignment horizontal="center" vertical="center"/>
    </xf>
    <xf numFmtId="38" fontId="3" fillId="4" borderId="1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0" fontId="3" fillId="5" borderId="1" xfId="0" applyNumberFormat="1" applyFont="1" applyFill="1" applyBorder="1" applyAlignment="1">
      <alignment horizontal="right" vertical="center"/>
    </xf>
    <xf numFmtId="38" fontId="3" fillId="0" borderId="1" xfId="0" applyNumberFormat="1" applyFont="1" applyBorder="1" applyAlignment="1">
      <alignment horizontal="left" vertical="center"/>
    </xf>
    <xf numFmtId="38" fontId="3" fillId="3" borderId="1" xfId="0" applyNumberFormat="1" applyFont="1" applyFill="1" applyBorder="1" applyAlignment="1">
      <alignment horizontal="left" vertical="center"/>
    </xf>
    <xf numFmtId="38" fontId="3" fillId="0" borderId="10" xfId="0" applyNumberFormat="1" applyFont="1" applyFill="1" applyBorder="1" applyAlignment="1">
      <alignment horizontal="left" vertical="center"/>
    </xf>
    <xf numFmtId="38" fontId="3" fillId="3" borderId="10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3" borderId="15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38" fontId="3" fillId="0" borderId="2" xfId="0" applyNumberFormat="1" applyFont="1" applyBorder="1">
      <alignment vertical="center"/>
    </xf>
    <xf numFmtId="10" fontId="3" fillId="3" borderId="1" xfId="0" applyNumberFormat="1" applyFont="1" applyFill="1" applyBorder="1" applyAlignment="1">
      <alignment horizontal="right" vertical="center"/>
    </xf>
    <xf numFmtId="38" fontId="3" fillId="3" borderId="3" xfId="0" applyNumberFormat="1" applyFont="1" applyFill="1" applyBorder="1" applyAlignment="1">
      <alignment horizontal="right" vertical="center"/>
    </xf>
    <xf numFmtId="38" fontId="3" fillId="3" borderId="16" xfId="0" applyNumberFormat="1" applyFont="1" applyFill="1" applyBorder="1" applyAlignment="1">
      <alignment horizontal="left" vertical="center"/>
    </xf>
    <xf numFmtId="38" fontId="3" fillId="0" borderId="4" xfId="0" applyNumberFormat="1" applyFont="1" applyBorder="1">
      <alignment vertical="center"/>
    </xf>
    <xf numFmtId="38" fontId="3" fillId="0" borderId="14" xfId="0" applyNumberFormat="1" applyFont="1" applyBorder="1">
      <alignment vertical="center"/>
    </xf>
    <xf numFmtId="38" fontId="3" fillId="0" borderId="17" xfId="0" applyNumberFormat="1" applyFont="1" applyBorder="1">
      <alignment vertical="center"/>
    </xf>
    <xf numFmtId="38" fontId="3" fillId="0" borderId="18" xfId="0" applyNumberFormat="1" applyFont="1" applyBorder="1">
      <alignment vertical="center"/>
    </xf>
    <xf numFmtId="38" fontId="3" fillId="3" borderId="2" xfId="0" applyNumberFormat="1" applyFont="1" applyFill="1" applyBorder="1" applyAlignment="1">
      <alignment horizontal="right" vertical="center"/>
    </xf>
    <xf numFmtId="10" fontId="3" fillId="0" borderId="3" xfId="0" applyNumberFormat="1" applyFont="1" applyBorder="1" applyAlignment="1">
      <alignment horizontal="right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0" borderId="16" xfId="0" applyNumberFormat="1" applyFont="1" applyBorder="1">
      <alignment vertical="center"/>
    </xf>
    <xf numFmtId="38" fontId="3" fillId="3" borderId="16" xfId="0" applyNumberFormat="1" applyFont="1" applyFill="1" applyBorder="1" applyAlignment="1">
      <alignment horizontal="right" vertical="center"/>
    </xf>
    <xf numFmtId="38" fontId="7" fillId="3" borderId="1" xfId="0" applyNumberFormat="1" applyFont="1" applyFill="1" applyBorder="1" applyAlignment="1">
      <alignment horizontal="left" vertical="center"/>
    </xf>
    <xf numFmtId="38" fontId="6" fillId="4" borderId="1" xfId="0" applyNumberFormat="1" applyFont="1" applyFill="1" applyBorder="1" applyAlignment="1">
      <alignment horizontal="right" vertical="center"/>
    </xf>
    <xf numFmtId="38" fontId="8" fillId="3" borderId="1" xfId="0" applyNumberFormat="1" applyFont="1" applyFill="1" applyBorder="1" applyAlignment="1">
      <alignment horizontal="right" vertical="center"/>
    </xf>
    <xf numFmtId="38" fontId="8" fillId="4" borderId="1" xfId="0" applyNumberFormat="1" applyFont="1" applyFill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38" fontId="3" fillId="0" borderId="0" xfId="0" applyNumberFormat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3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178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179" fontId="9" fillId="0" borderId="0" xfId="0" applyNumberFormat="1" applyFont="1" applyAlignment="1">
      <alignment horizontal="center"/>
    </xf>
    <xf numFmtId="0" fontId="12" fillId="6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6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2" fillId="0" borderId="0" xfId="0" applyFont="1" applyAlignment="1"/>
    <xf numFmtId="178" fontId="14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4" fillId="8" borderId="0" xfId="0" applyFont="1" applyFill="1" applyAlignment="1"/>
    <xf numFmtId="0" fontId="15" fillId="8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178" fontId="9" fillId="8" borderId="0" xfId="0" applyNumberFormat="1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11" fillId="8" borderId="0" xfId="0" applyFont="1" applyFill="1" applyAlignment="1"/>
    <xf numFmtId="0" fontId="9" fillId="8" borderId="0" xfId="0" applyFont="1" applyFill="1" applyAlignment="1"/>
    <xf numFmtId="0" fontId="12" fillId="8" borderId="0" xfId="0" applyFont="1" applyFill="1" applyAlignment="1">
      <alignment horizontal="center"/>
    </xf>
    <xf numFmtId="178" fontId="13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3" fillId="7" borderId="0" xfId="0" applyFont="1" applyFill="1" applyAlignment="1"/>
    <xf numFmtId="178" fontId="14" fillId="6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178" fontId="14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38" fontId="3" fillId="4" borderId="12" xfId="2" applyNumberFormat="1" applyFont="1" applyFill="1" applyBorder="1" applyAlignment="1">
      <alignment horizontal="center" vertical="center" wrapText="1"/>
    </xf>
    <xf numFmtId="38" fontId="3" fillId="4" borderId="7" xfId="0" applyNumberFormat="1" applyFont="1" applyFill="1" applyBorder="1" applyAlignment="1">
      <alignment horizontal="center" vertical="center"/>
    </xf>
    <xf numFmtId="38" fontId="3" fillId="4" borderId="13" xfId="0" applyNumberFormat="1" applyFont="1" applyFill="1" applyBorder="1" applyAlignment="1">
      <alignment horizontal="center" vertical="center"/>
    </xf>
    <xf numFmtId="38" fontId="3" fillId="4" borderId="11" xfId="0" applyNumberFormat="1" applyFont="1" applyFill="1" applyBorder="1" applyAlignment="1">
      <alignment horizontal="center" vertical="center"/>
    </xf>
    <xf numFmtId="38" fontId="3" fillId="4" borderId="14" xfId="0" applyNumberFormat="1" applyFont="1" applyFill="1" applyBorder="1" applyAlignment="1">
      <alignment horizontal="center" vertical="center"/>
    </xf>
    <xf numFmtId="38" fontId="3" fillId="4" borderId="9" xfId="0" applyNumberFormat="1" applyFont="1" applyFill="1" applyBorder="1" applyAlignment="1">
      <alignment horizontal="center" vertical="center"/>
    </xf>
    <xf numFmtId="38" fontId="3" fillId="4" borderId="4" xfId="1" applyNumberFormat="1" applyFont="1" applyFill="1" applyBorder="1" applyAlignment="1">
      <alignment vertical="center"/>
    </xf>
    <xf numFmtId="38" fontId="4" fillId="4" borderId="10" xfId="0" applyNumberFormat="1" applyFont="1" applyFill="1" applyBorder="1" applyAlignment="1">
      <alignment vertical="center"/>
    </xf>
    <xf numFmtId="38" fontId="4" fillId="4" borderId="5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2" borderId="15" xfId="0" applyNumberFormat="1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一般" xfId="0" builtinId="0"/>
    <cellStyle name="千分位" xfId="2" builtinId="3"/>
    <cellStyle name="貨幣" xfId="1" builtinId="4"/>
  </cellStyles>
  <dxfs count="0"/>
  <tableStyles count="0" defaultTableStyle="TableStyleMedium2" defaultPivotStyle="PivotStyleLight16"/>
  <colors>
    <mruColors>
      <color rgb="FFFFD5D5"/>
      <color rgb="FFFF7C80"/>
      <color rgb="FF00FF00"/>
      <color rgb="FF69D8FF"/>
      <color rgb="FFFFFF00"/>
      <color rgb="FF0000FF"/>
      <color rgb="FFFFABAB"/>
      <color rgb="FFFFC1C1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橙紅色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Nm04XnD2vMgqm9J_F-2fw3ZkBpzN2kVo" TargetMode="External"/><Relationship Id="rId117" Type="http://schemas.openxmlformats.org/officeDocument/2006/relationships/hyperlink" Target="https://drive.google.com/drive/folders/1muWKWsFHkGFhMVfiq_tyS0uwBQgLvvoi" TargetMode="External"/><Relationship Id="rId21" Type="http://schemas.openxmlformats.org/officeDocument/2006/relationships/hyperlink" Target="https://drive.google.com/drive/folders/1ehmOJ8eK-8w88k2PxJwMvlE_yUTiARCE" TargetMode="External"/><Relationship Id="rId42" Type="http://schemas.openxmlformats.org/officeDocument/2006/relationships/hyperlink" Target="https://drive.google.com/drive/folders/1tOv8_0-nLzK0s7WSFWDZdP9aQ7MJxJf6" TargetMode="External"/><Relationship Id="rId47" Type="http://schemas.openxmlformats.org/officeDocument/2006/relationships/hyperlink" Target="https://drive.google.com/drive/folders/1t1nFEnkYwyBgFIs_pS1XGZLeBeGONUwp" TargetMode="External"/><Relationship Id="rId63" Type="http://schemas.openxmlformats.org/officeDocument/2006/relationships/hyperlink" Target="https://drive.google.com/drive/folders/1eVLp4QO7fTuqRmPvQ77tkEkULaqzSvGh" TargetMode="External"/><Relationship Id="rId68" Type="http://schemas.openxmlformats.org/officeDocument/2006/relationships/hyperlink" Target="https://drive.google.com/drive/folders/1qQb4xEcdCdtYeIqWPfx_-W9uyJiTc_CL" TargetMode="External"/><Relationship Id="rId84" Type="http://schemas.openxmlformats.org/officeDocument/2006/relationships/hyperlink" Target="https://drive.google.com/drive/folders/1gw5Ne6_o__Ts7Ynx5ChqEOlcrUy1qeYf" TargetMode="External"/><Relationship Id="rId89" Type="http://schemas.openxmlformats.org/officeDocument/2006/relationships/hyperlink" Target="https://drive.google.com/drive/folders/15Hh_k9BWEO_pdlEH_-gvS1oLoZLZEUci" TargetMode="External"/><Relationship Id="rId112" Type="http://schemas.openxmlformats.org/officeDocument/2006/relationships/hyperlink" Target="https://drive.google.com/drive/folders/1orhSH3D3ECZY9PYi7Y6rUnkbN4LwkUVJ" TargetMode="External"/><Relationship Id="rId16" Type="http://schemas.openxmlformats.org/officeDocument/2006/relationships/hyperlink" Target="https://drive.google.com/drive/folders/1eVLp4QO7fTuqRmPvQ77tkEkULaqzSvGh" TargetMode="External"/><Relationship Id="rId107" Type="http://schemas.openxmlformats.org/officeDocument/2006/relationships/hyperlink" Target="https://drive.google.com/drive/folders/1aWw9WTC36cpkycs7bC_Q9gPfVukxle30" TargetMode="External"/><Relationship Id="rId11" Type="http://schemas.openxmlformats.org/officeDocument/2006/relationships/hyperlink" Target="https://drive.google.com/drive/folders/1zAdHctSGrrcvtdpfJElecoHXFIJ1X3TV" TargetMode="External"/><Relationship Id="rId32" Type="http://schemas.openxmlformats.org/officeDocument/2006/relationships/hyperlink" Target="https://drive.google.com/drive/folders/1Vj-frfhhxM1-jK_dKZWWSZFQa4YUvqv7" TargetMode="External"/><Relationship Id="rId37" Type="http://schemas.openxmlformats.org/officeDocument/2006/relationships/hyperlink" Target="https://drive.google.com/drive/folders/1b3AV9b9TLe2q2bWR8BUoekBTHUJRGDGB" TargetMode="External"/><Relationship Id="rId53" Type="http://schemas.openxmlformats.org/officeDocument/2006/relationships/hyperlink" Target="https://drive.google.com/drive/folders/1zAdHctSGrrcvtdpfJElecoHXFIJ1X3TV" TargetMode="External"/><Relationship Id="rId58" Type="http://schemas.openxmlformats.org/officeDocument/2006/relationships/hyperlink" Target="https://drive.google.com/drive/folders/1Bizn2aSb-Dsqz_w-7-xKFJyrNR1QFBkE" TargetMode="External"/><Relationship Id="rId74" Type="http://schemas.openxmlformats.org/officeDocument/2006/relationships/hyperlink" Target="https://drive.google.com/drive/folders/1BVZ9KCk253HSK9ev8PmaSZNZC0sDuLxb" TargetMode="External"/><Relationship Id="rId79" Type="http://schemas.openxmlformats.org/officeDocument/2006/relationships/hyperlink" Target="https://drive.google.com/drive/folders/1orhSH3D3ECZY9PYi7Y6rUnkbN4LwkUVJ" TargetMode="External"/><Relationship Id="rId102" Type="http://schemas.openxmlformats.org/officeDocument/2006/relationships/hyperlink" Target="https://drive.google.com/drive/folders/1jsuwZDUQ7IVRFeQaqmrz0BRL2opzKrrN" TargetMode="External"/><Relationship Id="rId123" Type="http://schemas.openxmlformats.org/officeDocument/2006/relationships/hyperlink" Target="https://drive.google.com/drive/folders/1zAdHctSGrrcvtdpfJElecoHXFIJ1X3TV" TargetMode="External"/><Relationship Id="rId5" Type="http://schemas.openxmlformats.org/officeDocument/2006/relationships/hyperlink" Target="https://drive.google.com/drive/folders/1Vj-frfhhxM1-jK_dKZWWSZFQa4YUvqv7" TargetMode="External"/><Relationship Id="rId90" Type="http://schemas.openxmlformats.org/officeDocument/2006/relationships/hyperlink" Target="https://drive.google.com/drive/folders/1A6F0selj6-5EysnCB_vzePLeuGF3U3qN" TargetMode="External"/><Relationship Id="rId95" Type="http://schemas.openxmlformats.org/officeDocument/2006/relationships/hyperlink" Target="https://drive.google.com/drive/folders/1YF69DG8Av3iH_XrGeFcagxeCvycSsPlg" TargetMode="External"/><Relationship Id="rId22" Type="http://schemas.openxmlformats.org/officeDocument/2006/relationships/hyperlink" Target="https://drive.google.com/drive/folders/1eVLp4QO7fTuqRmPvQ77tkEkULaqzSvGh" TargetMode="External"/><Relationship Id="rId27" Type="http://schemas.openxmlformats.org/officeDocument/2006/relationships/hyperlink" Target="https://drive.google.com/drive/folders/1WYX1gqdb7VI-AdFiYSBVexde5BYImvmd" TargetMode="External"/><Relationship Id="rId43" Type="http://schemas.openxmlformats.org/officeDocument/2006/relationships/hyperlink" Target="https://drive.google.com/drive/folders/1huEqiPYU5zc63MGE2M3Z2z-rqYDJytHE" TargetMode="External"/><Relationship Id="rId48" Type="http://schemas.openxmlformats.org/officeDocument/2006/relationships/hyperlink" Target="https://drive.google.com/drive/folders/19Q6LWTrAelPfzmnrDOIMNKUPm17pF4Uq?usp=sharing" TargetMode="External"/><Relationship Id="rId64" Type="http://schemas.openxmlformats.org/officeDocument/2006/relationships/hyperlink" Target="https://drive.google.com/drive/folders/1h_AH-vttVoFhjaOWwedgiY4JlTFQZQ3T" TargetMode="External"/><Relationship Id="rId69" Type="http://schemas.openxmlformats.org/officeDocument/2006/relationships/hyperlink" Target="https://drive.google.com/drive/folders/1qQb4xEcdCdtYeIqWPfx_-W9uyJiTc_CL" TargetMode="External"/><Relationship Id="rId113" Type="http://schemas.openxmlformats.org/officeDocument/2006/relationships/hyperlink" Target="https://drive.google.com/drive/folders/11yf_ujDogxCODvHkYB9alpEztOKZPjkF" TargetMode="External"/><Relationship Id="rId118" Type="http://schemas.openxmlformats.org/officeDocument/2006/relationships/hyperlink" Target="https://drive.google.com/drive/folders/1jsuwZDUQ7IVRFeQaqmrz0BRL2opzKrrN" TargetMode="External"/><Relationship Id="rId80" Type="http://schemas.openxmlformats.org/officeDocument/2006/relationships/hyperlink" Target="https://drive.google.com/drive/folders/1E6dk43gnnsondsJyYphdPKmHJDRrZVN1" TargetMode="External"/><Relationship Id="rId85" Type="http://schemas.openxmlformats.org/officeDocument/2006/relationships/hyperlink" Target="https://drive.google.com/drive/folders/1ehmOJ8eK-8w88k2PxJwMvlE_yUTiARCE" TargetMode="External"/><Relationship Id="rId12" Type="http://schemas.openxmlformats.org/officeDocument/2006/relationships/hyperlink" Target="https://drive.google.com/drive/folders/1SGWsii7pYtfNsUniLg0pIwP_pORtYkjA" TargetMode="External"/><Relationship Id="rId17" Type="http://schemas.openxmlformats.org/officeDocument/2006/relationships/hyperlink" Target="https://drive.google.com/drive/folders/1ehmOJ8eK-8w88k2PxJwMvlE_yUTiARCE" TargetMode="External"/><Relationship Id="rId33" Type="http://schemas.openxmlformats.org/officeDocument/2006/relationships/hyperlink" Target="https://drive.google.com/drive/folders/15Hh_k9BWEO_pdlEH_-gvS1oLoZLZEUci" TargetMode="External"/><Relationship Id="rId38" Type="http://schemas.openxmlformats.org/officeDocument/2006/relationships/hyperlink" Target="https://drive.google.com/drive/folders/1DctxGKu-OMTgthoLMOhxBRtddvSsdMOe?usp=sharing" TargetMode="External"/><Relationship Id="rId59" Type="http://schemas.openxmlformats.org/officeDocument/2006/relationships/hyperlink" Target="https://drive.google.com/drive/folders/1ItV0i7rHcJMtew88SlQ35Xjt4_XC7QnG" TargetMode="External"/><Relationship Id="rId103" Type="http://schemas.openxmlformats.org/officeDocument/2006/relationships/hyperlink" Target="https://drive.google.com/drive/folders/1-wqE1M41syEHu_o5Dd3-KBFLAS8LS2vO" TargetMode="External"/><Relationship Id="rId108" Type="http://schemas.openxmlformats.org/officeDocument/2006/relationships/hyperlink" Target="https://drive.google.com/drive/folders/1qxJupU9OiWfxZe7V0kWBothuNeY5Zah5" TargetMode="External"/><Relationship Id="rId124" Type="http://schemas.openxmlformats.org/officeDocument/2006/relationships/printerSettings" Target="../printerSettings/printerSettings2.bin"/><Relationship Id="rId54" Type="http://schemas.openxmlformats.org/officeDocument/2006/relationships/hyperlink" Target="https://drive.google.com/drive/folders/1Vj-frfhhxM1-jK_dKZWWSZFQa4YUvqv7" TargetMode="External"/><Relationship Id="rId70" Type="http://schemas.openxmlformats.org/officeDocument/2006/relationships/hyperlink" Target="https://drive.google.com/drive/folders/1WYX1gqdb7VI-AdFiYSBVexde5BYImvmd" TargetMode="External"/><Relationship Id="rId75" Type="http://schemas.openxmlformats.org/officeDocument/2006/relationships/hyperlink" Target="https://drive.google.com/drive/folders/1NJ4jh56xDe1DkiWWE4VRJKr0DydUkPeA" TargetMode="External"/><Relationship Id="rId91" Type="http://schemas.openxmlformats.org/officeDocument/2006/relationships/hyperlink" Target="https://drive.google.com/drive/folders/1PyTLHcUA_8-2bxv3KN3Ym7OOwz6VsS_J" TargetMode="External"/><Relationship Id="rId96" Type="http://schemas.openxmlformats.org/officeDocument/2006/relationships/hyperlink" Target="https://drive.google.com/drive/folders/192K1jt0PLTp3vfK74HjP9z-Fh3WMeUCG" TargetMode="External"/><Relationship Id="rId1" Type="http://schemas.openxmlformats.org/officeDocument/2006/relationships/hyperlink" Target="https://drive.google.com/drive/folders/1aWw9WTC36cpkycs7bC_Q9gPfVukxle30" TargetMode="External"/><Relationship Id="rId6" Type="http://schemas.openxmlformats.org/officeDocument/2006/relationships/hyperlink" Target="https://drive.google.com/drive/folders/15Hh_k9BWEO_pdlEH_-gvS1oLoZLZEUci" TargetMode="External"/><Relationship Id="rId23" Type="http://schemas.openxmlformats.org/officeDocument/2006/relationships/hyperlink" Target="https://drive.google.com/drive/folders/1ehmOJ8eK-8w88k2PxJwMvlE_yUTiARCE" TargetMode="External"/><Relationship Id="rId28" Type="http://schemas.openxmlformats.org/officeDocument/2006/relationships/hyperlink" Target="https://drive.google.com/drive/folders/1hYUTEkfAzoqwNtf4Q51Zb68Eb2SDHJUS" TargetMode="External"/><Relationship Id="rId49" Type="http://schemas.openxmlformats.org/officeDocument/2006/relationships/hyperlink" Target="https://drive.google.com/drive/folders/1SGWsii7pYtfNsUniLg0pIwP_pORtYkjA" TargetMode="External"/><Relationship Id="rId114" Type="http://schemas.openxmlformats.org/officeDocument/2006/relationships/hyperlink" Target="https://drive.google.com/drive/folders/14SaYH9GL-cBOshuLOatdvYKyHKWwDOZz" TargetMode="External"/><Relationship Id="rId119" Type="http://schemas.openxmlformats.org/officeDocument/2006/relationships/hyperlink" Target="https://drive.google.com/drive/folders/1_3G-hWOQmVlgkX-g5mwUR1ca_Q40ChcD" TargetMode="External"/><Relationship Id="rId44" Type="http://schemas.openxmlformats.org/officeDocument/2006/relationships/hyperlink" Target="https://drive.google.com/drive/folders/1suczBRplQuTbA1LSXt80Rz_wrqokLYjF" TargetMode="External"/><Relationship Id="rId60" Type="http://schemas.openxmlformats.org/officeDocument/2006/relationships/hyperlink" Target="https://drive.google.com/drive/folders/1Bizn2aSb-Dsqz_w-7-xKFJyrNR1QFBkE" TargetMode="External"/><Relationship Id="rId65" Type="http://schemas.openxmlformats.org/officeDocument/2006/relationships/hyperlink" Target="https://drive.google.com/drive/folders/1gw5Ne6_o__Ts7Ynx5ChqEOlcrUy1qeYf" TargetMode="External"/><Relationship Id="rId81" Type="http://schemas.openxmlformats.org/officeDocument/2006/relationships/hyperlink" Target="https://drive.google.com/drive/folders/1qxJupU9OiWfxZe7V0kWBothuNeY5Zah5" TargetMode="External"/><Relationship Id="rId86" Type="http://schemas.openxmlformats.org/officeDocument/2006/relationships/hyperlink" Target="https://drive.google.com/drive/folders/1eVLp4QO7fTuqRmPvQ77tkEkULaqzSvGh" TargetMode="External"/><Relationship Id="rId4" Type="http://schemas.openxmlformats.org/officeDocument/2006/relationships/hyperlink" Target="https://drive.google.com/folderview?id=1qxJupU9OiWfxZe7V0kWBothuNeY5Zah5" TargetMode="External"/><Relationship Id="rId9" Type="http://schemas.openxmlformats.org/officeDocument/2006/relationships/hyperlink" Target="https://drive.google.com/drive/folders/1BVZ9KCk253HSK9ev8PmaSZNZC0sDuLxb" TargetMode="External"/><Relationship Id="rId13" Type="http://schemas.openxmlformats.org/officeDocument/2006/relationships/hyperlink" Target="https://drive.google.com/drive/folders/1orhSH3D3ECZY9PYi7Y6rUnkbN4LwkUVJ" TargetMode="External"/><Relationship Id="rId18" Type="http://schemas.openxmlformats.org/officeDocument/2006/relationships/hyperlink" Target="https://drive.google.com/drive/folders/1eVLp4QO7fTuqRmPvQ77tkEkULaqzSvGh" TargetMode="External"/><Relationship Id="rId39" Type="http://schemas.openxmlformats.org/officeDocument/2006/relationships/hyperlink" Target="https://drive.google.com/drive/folders/10m3WQsOfuS5ludWz_gDqIOVBQFmruqfJ" TargetMode="External"/><Relationship Id="rId109" Type="http://schemas.openxmlformats.org/officeDocument/2006/relationships/hyperlink" Target="https://drive.google.com/drive/folders/1huEqiPYU5zc63MGE2M3Z2z-rqYDJytHE" TargetMode="External"/><Relationship Id="rId34" Type="http://schemas.openxmlformats.org/officeDocument/2006/relationships/hyperlink" Target="https://drive.google.com/drive/folders/19nZK2piuoHVaJTkyaRglUoQtqhmxlZZR" TargetMode="External"/><Relationship Id="rId50" Type="http://schemas.openxmlformats.org/officeDocument/2006/relationships/hyperlink" Target="https://drive.google.com/drive/folders/1mXInI__jP6K1hB2dibjfypiWW-JcHC9d" TargetMode="External"/><Relationship Id="rId55" Type="http://schemas.openxmlformats.org/officeDocument/2006/relationships/hyperlink" Target="https://drive.google.com/drive/folders/15Hh_k9BWEO_pdlEH_-gvS1oLoZLZEUci" TargetMode="External"/><Relationship Id="rId76" Type="http://schemas.openxmlformats.org/officeDocument/2006/relationships/hyperlink" Target="https://drive.google.com/drive/folders/1HI79IJDKyolDWudCEmUAJ7pjiVL_iXqg" TargetMode="External"/><Relationship Id="rId97" Type="http://schemas.openxmlformats.org/officeDocument/2006/relationships/hyperlink" Target="https://drive.google.com/drive/folders/1mJSFA9YJTrZfqed0L7ExPV8jOHhlpem1" TargetMode="External"/><Relationship Id="rId104" Type="http://schemas.openxmlformats.org/officeDocument/2006/relationships/hyperlink" Target="https://drive.google.com/drive/folders/1bmQDhNVuypVq5LwOE95eQSa_60lvHnda" TargetMode="External"/><Relationship Id="rId120" Type="http://schemas.openxmlformats.org/officeDocument/2006/relationships/hyperlink" Target="https://drive.google.com/drive/folders/1EutM24Kfdfl9CsplTbp_Lfrx2xBSOduY" TargetMode="External"/><Relationship Id="rId7" Type="http://schemas.openxmlformats.org/officeDocument/2006/relationships/hyperlink" Target="https://drive.google.com/drive/folders/1PMMmcBfAsmVP3ANQU8ChopHoBIyngcUJ" TargetMode="External"/><Relationship Id="rId71" Type="http://schemas.openxmlformats.org/officeDocument/2006/relationships/hyperlink" Target="https://drive.google.com/file/d/1_RwmoM33nf8Bhb0Z2yboL2q7em7mIIxu/view?usp=drivesdk" TargetMode="External"/><Relationship Id="rId92" Type="http://schemas.openxmlformats.org/officeDocument/2006/relationships/hyperlink" Target="https://drive.google.com/drive/folders/1YoAJXJoYtCj7ltpejlfIWcakYc2DxPUM" TargetMode="External"/><Relationship Id="rId2" Type="http://schemas.openxmlformats.org/officeDocument/2006/relationships/hyperlink" Target="https://drive.google.com/folderview?id=1qxJupU9OiWfxZe7V0kWBothuNeY5Zah5" TargetMode="External"/><Relationship Id="rId29" Type="http://schemas.openxmlformats.org/officeDocument/2006/relationships/hyperlink" Target="https://drive.google.com/drive/folders/1LQ47ogY5VSY8FAu-oEfeDOLYFINEj0V5" TargetMode="External"/><Relationship Id="rId24" Type="http://schemas.openxmlformats.org/officeDocument/2006/relationships/hyperlink" Target="https://drive.google.com/drive/folders/1eVLp4QO7fTuqRmPvQ77tkEkULaqzSvGh" TargetMode="External"/><Relationship Id="rId40" Type="http://schemas.openxmlformats.org/officeDocument/2006/relationships/hyperlink" Target="https://drive.google.com/drive/folders/1oGlbUqt-z-LZQmXUlwHDD5Ztmp2M4J_X" TargetMode="External"/><Relationship Id="rId45" Type="http://schemas.openxmlformats.org/officeDocument/2006/relationships/hyperlink" Target="https://drive.google.com/drive/folders/1YoAJXJoYtCj7ltpejlfIWcakYc2DxPUM" TargetMode="External"/><Relationship Id="rId66" Type="http://schemas.openxmlformats.org/officeDocument/2006/relationships/hyperlink" Target="https://drive.google.com/drive/folders/1Vj-frfhhxM1-jK_dKZWWSZFQa4YUvqv7" TargetMode="External"/><Relationship Id="rId87" Type="http://schemas.openxmlformats.org/officeDocument/2006/relationships/hyperlink" Target="https://drive.google.com/drive/folders/11UhG3YuPMXXG4rWMP9qEN5TOYt68NCg7" TargetMode="External"/><Relationship Id="rId110" Type="http://schemas.openxmlformats.org/officeDocument/2006/relationships/hyperlink" Target="https://drive.google.com/drive/folders/1suczBRplQuTbA1LSXt80Rz_wrqokLYjF" TargetMode="External"/><Relationship Id="rId115" Type="http://schemas.openxmlformats.org/officeDocument/2006/relationships/hyperlink" Target="https://drive.google.com/drive/folders/17xJisOUb4taPZy3yv-4IbBbatqYbnx90" TargetMode="External"/><Relationship Id="rId61" Type="http://schemas.openxmlformats.org/officeDocument/2006/relationships/hyperlink" Target="https://drive.google.com/drive/folders/1ItV0i7rHcJMtew88SlQ35Xjt4_XC7QnG" TargetMode="External"/><Relationship Id="rId82" Type="http://schemas.openxmlformats.org/officeDocument/2006/relationships/hyperlink" Target="https://drive.google.com/drive/folders/1oGlbUqt-z-LZQmXUlwHDD5Ztmp2M4J_X" TargetMode="External"/><Relationship Id="rId19" Type="http://schemas.openxmlformats.org/officeDocument/2006/relationships/hyperlink" Target="https://drive.google.com/drive/folders/1A6F0selj6-5EysnCB_vzePLeuGF3U3qN" TargetMode="External"/><Relationship Id="rId14" Type="http://schemas.openxmlformats.org/officeDocument/2006/relationships/hyperlink" Target="https://drive.google.com/drive/folders/1BVZ9KCk253HSK9ev8PmaSZNZC0sDuLxb" TargetMode="External"/><Relationship Id="rId30" Type="http://schemas.openxmlformats.org/officeDocument/2006/relationships/hyperlink" Target="https://drive.google.com/drive/folders/12_qToo1m7y-MfKfZuMe4pY4PUC1q9TgY?usp=sharing" TargetMode="External"/><Relationship Id="rId35" Type="http://schemas.openxmlformats.org/officeDocument/2006/relationships/hyperlink" Target="https://drive.google.com/drive/folders/1SGWsii7pYtfNsUniLg0pIwP_pORtYkjA" TargetMode="External"/><Relationship Id="rId56" Type="http://schemas.openxmlformats.org/officeDocument/2006/relationships/hyperlink" Target="https://drive.google.com/drive/folders/1Bizn2aSb-Dsqz_w-7-xKFJyrNR1QFBkE" TargetMode="External"/><Relationship Id="rId77" Type="http://schemas.openxmlformats.org/officeDocument/2006/relationships/hyperlink" Target="https://drive.google.com/drive/folders/1eVLp4QO7fTuqRmPvQ77tkEkULaqzSvGh" TargetMode="External"/><Relationship Id="rId100" Type="http://schemas.openxmlformats.org/officeDocument/2006/relationships/hyperlink" Target="https://drive.google.com/drive/folders/1tdaZTrp44OqNZYOi-E9vrY7r3O6Ic04Z" TargetMode="External"/><Relationship Id="rId105" Type="http://schemas.openxmlformats.org/officeDocument/2006/relationships/hyperlink" Target="https://drive.google.com/drive/folders/1hYmceDcFCYNeT6urjIvObKKArtZE-UGP" TargetMode="External"/><Relationship Id="rId8" Type="http://schemas.openxmlformats.org/officeDocument/2006/relationships/hyperlink" Target="https://drive.google.com/drive/folders/1zAdHctSGrrcvtdpfJElecoHXFIJ1X3TV" TargetMode="External"/><Relationship Id="rId51" Type="http://schemas.openxmlformats.org/officeDocument/2006/relationships/hyperlink" Target="https://drive.google.com/drive/folders/1BO734-4Zfs5qUVFEVPeeRTzSOsS8jPuI" TargetMode="External"/><Relationship Id="rId72" Type="http://schemas.openxmlformats.org/officeDocument/2006/relationships/hyperlink" Target="https://drive.google.com/drive/folders/1YoAJXJoYtCj7ltpejlfIWcakYc2DxPUM" TargetMode="External"/><Relationship Id="rId93" Type="http://schemas.openxmlformats.org/officeDocument/2006/relationships/hyperlink" Target="https://drive.google.com/drive/folders/1YoAJXJoYtCj7ltpejlfIWcakYc2DxPUM" TargetMode="External"/><Relationship Id="rId98" Type="http://schemas.openxmlformats.org/officeDocument/2006/relationships/hyperlink" Target="https://drive.google.com/drive/folders/1aWw9WTC36cpkycs7bC_Q9gPfVukxle30" TargetMode="External"/><Relationship Id="rId121" Type="http://schemas.openxmlformats.org/officeDocument/2006/relationships/hyperlink" Target="https://drive.google.com/drive/folders/19OVp2-lFG0biRvhjGd6rKu6Fv_pEdNes" TargetMode="External"/><Relationship Id="rId3" Type="http://schemas.openxmlformats.org/officeDocument/2006/relationships/hyperlink" Target="https://drive.google.com/drive/folders/1aWw9WTC36cpkycs7bC_Q9gPfVukxle30" TargetMode="External"/><Relationship Id="rId25" Type="http://schemas.openxmlformats.org/officeDocument/2006/relationships/hyperlink" Target="https://drive.google.com/drive/folders/1-BGVbC3m_ka-orZgnCfx9XFOad43M-7F" TargetMode="External"/><Relationship Id="rId46" Type="http://schemas.openxmlformats.org/officeDocument/2006/relationships/hyperlink" Target="https://drive.google.com/drive/folders/1Y82iTvZvMlojbkp7f-ii-RtwbUzTW74P" TargetMode="External"/><Relationship Id="rId67" Type="http://schemas.openxmlformats.org/officeDocument/2006/relationships/hyperlink" Target="https://drive.google.com/drive/folders/15Hh_k9BWEO_pdlEH_-gvS1oLoZLZEUci" TargetMode="External"/><Relationship Id="rId116" Type="http://schemas.openxmlformats.org/officeDocument/2006/relationships/hyperlink" Target="https://drive.google.com/drive/folders/1qBr1S0qn4TE6V1O_hNbALaVM3kriFYwG" TargetMode="External"/><Relationship Id="rId20" Type="http://schemas.openxmlformats.org/officeDocument/2006/relationships/hyperlink" Target="https://drive.google.com/drive/folders/1PyTLHcUA_8-2bxv3KN3Ym7OOwz6VsS_J" TargetMode="External"/><Relationship Id="rId41" Type="http://schemas.openxmlformats.org/officeDocument/2006/relationships/hyperlink" Target="https://drive.google.com/drive/folders/1TqhzIkxc4aJUTPsHwoFmjS2RgWlgT64t" TargetMode="External"/><Relationship Id="rId62" Type="http://schemas.openxmlformats.org/officeDocument/2006/relationships/hyperlink" Target="https://drive.google.com/drive/folders/1ehmOJ8eK-8w88k2PxJwMvlE_yUTiARCE" TargetMode="External"/><Relationship Id="rId83" Type="http://schemas.openxmlformats.org/officeDocument/2006/relationships/hyperlink" Target="https://drive.google.com/drive/folders/1h_AH-vttVoFhjaOWwedgiY4JlTFQZQ3T" TargetMode="External"/><Relationship Id="rId88" Type="http://schemas.openxmlformats.org/officeDocument/2006/relationships/hyperlink" Target="https://drive.google.com/drive/folders/1Vj-frfhhxM1-jK_dKZWWSZFQa4YUvqv7" TargetMode="External"/><Relationship Id="rId111" Type="http://schemas.openxmlformats.org/officeDocument/2006/relationships/hyperlink" Target="https://drive.google.com/drive/folders/1SGWsii7pYtfNsUniLg0pIwP_pORtYkjA" TargetMode="External"/><Relationship Id="rId15" Type="http://schemas.openxmlformats.org/officeDocument/2006/relationships/hyperlink" Target="https://drive.google.com/drive/folders/1ehmOJ8eK-8w88k2PxJwMvlE_yUTiARCE" TargetMode="External"/><Relationship Id="rId36" Type="http://schemas.openxmlformats.org/officeDocument/2006/relationships/hyperlink" Target="https://drive.google.com/drive/folders/1orhSH3D3ECZY9PYi7Y6rUnkbN4LwkUVJ" TargetMode="External"/><Relationship Id="rId57" Type="http://schemas.openxmlformats.org/officeDocument/2006/relationships/hyperlink" Target="https://drive.google.com/drive/folders/1ItV0i7rHcJMtew88SlQ35Xjt4_XC7QnG" TargetMode="External"/><Relationship Id="rId106" Type="http://schemas.openxmlformats.org/officeDocument/2006/relationships/hyperlink" Target="https://drive.google.com/drive/folders/1YF69DG8Av3iH_XrGeFcagxeCvycSsPlg" TargetMode="External"/><Relationship Id="rId10" Type="http://schemas.openxmlformats.org/officeDocument/2006/relationships/hyperlink" Target="https://drive.google.com/drive/folders/1PMMmcBfAsmVP3ANQU8ChopHoBIyngcUJ" TargetMode="External"/><Relationship Id="rId31" Type="http://schemas.openxmlformats.org/officeDocument/2006/relationships/hyperlink" Target="https://drive.google.com/drive/folders/1ho_x3RGseUMKLOtGY4vY9cjGUQoyH5aE" TargetMode="External"/><Relationship Id="rId52" Type="http://schemas.openxmlformats.org/officeDocument/2006/relationships/hyperlink" Target="https://drive.google.com/drive/folders/1PMMmcBfAsmVP3ANQU8ChopHoBIyngcUJ" TargetMode="External"/><Relationship Id="rId73" Type="http://schemas.openxmlformats.org/officeDocument/2006/relationships/hyperlink" Target="https://drive.google.com/drive/folders/1BVZ9KCk253HSK9ev8PmaSZNZC0sDuLxb" TargetMode="External"/><Relationship Id="rId78" Type="http://schemas.openxmlformats.org/officeDocument/2006/relationships/hyperlink" Target="https://drive.google.com/drive/folders/18w4dslG_eXxJLr9ApDCzPqbDmH7Y_CA4" TargetMode="External"/><Relationship Id="rId94" Type="http://schemas.openxmlformats.org/officeDocument/2006/relationships/hyperlink" Target="https://drive.google.com/drive/folders/1hYmceDcFCYNeT6urjIvObKKArtZE-UGP" TargetMode="External"/><Relationship Id="rId99" Type="http://schemas.openxmlformats.org/officeDocument/2006/relationships/hyperlink" Target="https://drive.google.com/drive/folders/1qxJupU9OiWfxZe7V0kWBothuNeY5Zah5" TargetMode="External"/><Relationship Id="rId101" Type="http://schemas.openxmlformats.org/officeDocument/2006/relationships/hyperlink" Target="https://drive.google.com/drive/folders/1muWKWsFHkGFhMVfiq_tyS0uwBQgLvvoi" TargetMode="External"/><Relationship Id="rId122" Type="http://schemas.openxmlformats.org/officeDocument/2006/relationships/hyperlink" Target="https://drive.google.com/drive/folders/1PMMmcBfAsmVP3ANQU8ChopHoBIyngcU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5"/>
  <sheetViews>
    <sheetView zoomScale="70" zoomScaleNormal="70" workbookViewId="0">
      <selection activeCell="L75" sqref="L75"/>
    </sheetView>
  </sheetViews>
  <sheetFormatPr baseColWidth="10" defaultColWidth="8.83203125" defaultRowHeight="15"/>
  <cols>
    <col min="1" max="1" width="7.33203125" customWidth="1"/>
    <col min="2" max="2" width="5.83203125" customWidth="1"/>
    <col min="3" max="3" width="52.1640625" customWidth="1"/>
    <col min="4" max="4" width="19.83203125" customWidth="1"/>
    <col min="5" max="5" width="18.1640625" customWidth="1"/>
    <col min="6" max="6" width="17" customWidth="1"/>
    <col min="7" max="7" width="25.6640625" customWidth="1"/>
    <col min="8" max="8" width="23.1640625" customWidth="1"/>
    <col min="9" max="9" width="20.6640625" customWidth="1"/>
    <col min="10" max="10" width="10.83203125" bestFit="1" customWidth="1"/>
    <col min="11" max="12" width="11.83203125" customWidth="1"/>
    <col min="13" max="13" width="30.33203125" customWidth="1"/>
    <col min="14" max="14" width="16.6640625" customWidth="1"/>
    <col min="15" max="15" width="17" customWidth="1"/>
    <col min="16" max="16" width="12.1640625" customWidth="1"/>
    <col min="17" max="17" width="16.6640625" customWidth="1"/>
  </cols>
  <sheetData>
    <row r="1" spans="1:13" ht="22" thickTop="1" thickBot="1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"/>
    </row>
    <row r="2" spans="1:13" ht="17.25" customHeight="1" thickTop="1">
      <c r="A2" s="92" t="s">
        <v>31</v>
      </c>
      <c r="B2" s="93"/>
      <c r="C2" s="94"/>
      <c r="D2" s="92" t="s">
        <v>33</v>
      </c>
      <c r="E2" s="94"/>
      <c r="F2" s="101">
        <v>3803818</v>
      </c>
      <c r="G2" s="102"/>
      <c r="H2" s="107" t="s">
        <v>17</v>
      </c>
      <c r="I2" s="107">
        <f>F2-F16-F28-F60+F80-F84</f>
        <v>3322111</v>
      </c>
      <c r="J2" s="45"/>
    </row>
    <row r="3" spans="1:13" ht="16.5" customHeight="1">
      <c r="A3" s="95"/>
      <c r="B3" s="96"/>
      <c r="C3" s="97"/>
      <c r="D3" s="95"/>
      <c r="E3" s="97"/>
      <c r="F3" s="103"/>
      <c r="G3" s="104"/>
      <c r="H3" s="108"/>
      <c r="I3" s="108"/>
      <c r="J3" s="46"/>
    </row>
    <row r="4" spans="1:13" ht="16.5" customHeight="1">
      <c r="A4" s="95"/>
      <c r="B4" s="96"/>
      <c r="C4" s="97"/>
      <c r="D4" s="95"/>
      <c r="E4" s="97"/>
      <c r="F4" s="103"/>
      <c r="G4" s="104"/>
      <c r="H4" s="108"/>
      <c r="I4" s="108"/>
      <c r="J4" s="46"/>
    </row>
    <row r="5" spans="1:13" ht="38.25" customHeight="1" thickBot="1">
      <c r="A5" s="98"/>
      <c r="B5" s="99"/>
      <c r="C5" s="100"/>
      <c r="D5" s="98"/>
      <c r="E5" s="100"/>
      <c r="F5" s="105"/>
      <c r="G5" s="106"/>
      <c r="H5" s="109"/>
      <c r="I5" s="109"/>
      <c r="J5" s="46"/>
    </row>
    <row r="6" spans="1:13" ht="22" thickTop="1" thickBot="1">
      <c r="A6" s="2" t="s">
        <v>0</v>
      </c>
      <c r="B6" s="2" t="s">
        <v>1</v>
      </c>
      <c r="C6" s="2" t="s">
        <v>2</v>
      </c>
      <c r="D6" s="2" t="s">
        <v>3</v>
      </c>
      <c r="E6" s="2" t="s">
        <v>9</v>
      </c>
      <c r="F6" s="2" t="s">
        <v>10</v>
      </c>
      <c r="G6" s="2" t="s">
        <v>11</v>
      </c>
      <c r="H6" s="88" t="s">
        <v>12</v>
      </c>
      <c r="I6" s="89"/>
      <c r="J6" s="9"/>
    </row>
    <row r="7" spans="1:13" ht="22" thickTop="1" thickBot="1">
      <c r="A7" s="90" t="s">
        <v>5</v>
      </c>
      <c r="B7" s="90"/>
      <c r="C7" s="90"/>
      <c r="D7" s="90"/>
      <c r="E7" s="90"/>
      <c r="F7" s="90"/>
      <c r="G7" s="90"/>
      <c r="H7" s="90"/>
      <c r="I7" s="90"/>
      <c r="J7" s="9"/>
    </row>
    <row r="8" spans="1:13" ht="22" thickTop="1" thickBot="1">
      <c r="A8" s="11">
        <v>1</v>
      </c>
      <c r="B8" s="12"/>
      <c r="C8" s="13" t="s">
        <v>16</v>
      </c>
      <c r="D8" s="14" t="s">
        <v>18</v>
      </c>
      <c r="E8" s="14" t="s">
        <v>9</v>
      </c>
      <c r="F8" s="14" t="s">
        <v>10</v>
      </c>
      <c r="G8" s="14" t="s">
        <v>11</v>
      </c>
      <c r="H8" s="88" t="s">
        <v>12</v>
      </c>
      <c r="I8" s="89"/>
      <c r="J8" s="10"/>
    </row>
    <row r="9" spans="1:13" ht="22" thickTop="1" thickBot="1">
      <c r="A9" s="3"/>
      <c r="B9" s="3">
        <v>1</v>
      </c>
      <c r="C9" s="17" t="s">
        <v>6</v>
      </c>
      <c r="D9" s="4"/>
      <c r="E9" s="4">
        <v>1000</v>
      </c>
      <c r="F9" s="4">
        <v>0</v>
      </c>
      <c r="G9" s="5">
        <f t="shared" ref="G9:G11" si="0">$F9/$E9</f>
        <v>0</v>
      </c>
      <c r="H9" s="88"/>
      <c r="I9" s="89"/>
      <c r="J9" s="9"/>
    </row>
    <row r="10" spans="1:13" ht="22" thickTop="1" thickBot="1">
      <c r="A10" s="3"/>
      <c r="B10" s="3">
        <v>2</v>
      </c>
      <c r="C10" s="17" t="s">
        <v>7</v>
      </c>
      <c r="D10" s="4"/>
      <c r="E10" s="4">
        <v>9000</v>
      </c>
      <c r="F10" s="4">
        <v>0</v>
      </c>
      <c r="G10" s="5">
        <f t="shared" si="0"/>
        <v>0</v>
      </c>
      <c r="H10" s="88"/>
      <c r="I10" s="89"/>
      <c r="J10" s="9"/>
    </row>
    <row r="11" spans="1:13" ht="22" thickTop="1" thickBot="1">
      <c r="A11" s="3"/>
      <c r="B11" s="3">
        <v>3</v>
      </c>
      <c r="C11" s="17" t="s">
        <v>8</v>
      </c>
      <c r="D11" s="4"/>
      <c r="E11" s="4">
        <v>1000</v>
      </c>
      <c r="F11" s="4">
        <v>0</v>
      </c>
      <c r="G11" s="5">
        <f t="shared" si="0"/>
        <v>0</v>
      </c>
      <c r="H11" s="88"/>
      <c r="I11" s="89"/>
      <c r="J11" s="9"/>
      <c r="L11" s="1"/>
    </row>
    <row r="12" spans="1:13" ht="22" thickTop="1" thickBot="1">
      <c r="A12" s="3"/>
      <c r="B12" s="3">
        <v>4</v>
      </c>
      <c r="C12" s="18" t="s">
        <v>34</v>
      </c>
      <c r="D12" s="4"/>
      <c r="E12" s="4">
        <v>20000</v>
      </c>
      <c r="F12" s="4">
        <v>0</v>
      </c>
      <c r="G12" s="5">
        <f>$F12/$E12</f>
        <v>0</v>
      </c>
      <c r="H12" s="88"/>
      <c r="I12" s="89"/>
      <c r="J12" s="9"/>
      <c r="M12" s="1"/>
    </row>
    <row r="13" spans="1:13" ht="22" thickTop="1" thickBot="1">
      <c r="A13" s="3"/>
      <c r="B13" s="3">
        <v>5</v>
      </c>
      <c r="C13" s="20" t="s">
        <v>77</v>
      </c>
      <c r="D13" s="4"/>
      <c r="E13" s="4">
        <v>8000</v>
      </c>
      <c r="F13" s="4">
        <v>1947</v>
      </c>
      <c r="G13" s="5">
        <f>$F13/$E13</f>
        <v>0.24337500000000001</v>
      </c>
      <c r="H13" s="88"/>
      <c r="I13" s="89"/>
      <c r="J13" s="9"/>
      <c r="M13" s="1"/>
    </row>
    <row r="14" spans="1:13" ht="22" thickTop="1" thickBot="1">
      <c r="A14" s="6"/>
      <c r="B14" s="6">
        <v>5</v>
      </c>
      <c r="C14" s="19" t="s">
        <v>76</v>
      </c>
      <c r="D14" s="7"/>
      <c r="E14" s="7">
        <v>5000</v>
      </c>
      <c r="F14" s="7">
        <v>1600</v>
      </c>
      <c r="G14" s="5">
        <f>$F14/$E14</f>
        <v>0.32</v>
      </c>
      <c r="H14" s="88"/>
      <c r="I14" s="89"/>
      <c r="J14" s="9"/>
      <c r="M14" s="1"/>
    </row>
    <row r="15" spans="1:13" ht="22" thickTop="1" thickBot="1">
      <c r="A15" s="6"/>
      <c r="B15" s="6">
        <v>8</v>
      </c>
      <c r="C15" s="18" t="s">
        <v>78</v>
      </c>
      <c r="D15" s="7"/>
      <c r="E15" s="7">
        <v>4000</v>
      </c>
      <c r="F15" s="7">
        <v>0</v>
      </c>
      <c r="G15" s="5">
        <f>$F15/$E15</f>
        <v>0</v>
      </c>
      <c r="H15" s="88"/>
      <c r="I15" s="110"/>
      <c r="J15" s="9"/>
    </row>
    <row r="16" spans="1:13" ht="22" thickTop="1" thickBot="1">
      <c r="A16" s="6"/>
      <c r="B16" s="6"/>
      <c r="C16" s="13" t="s">
        <v>14</v>
      </c>
      <c r="D16" s="14"/>
      <c r="E16" s="14">
        <f>SUM(E9:E15)</f>
        <v>48000</v>
      </c>
      <c r="F16" s="14">
        <f>SUM(F9:F15)</f>
        <v>3547</v>
      </c>
      <c r="G16" s="16">
        <f>$F16/$E16</f>
        <v>7.3895833333333327E-2</v>
      </c>
      <c r="H16" s="114" t="s">
        <v>79</v>
      </c>
      <c r="I16" s="115"/>
      <c r="J16" s="25"/>
      <c r="K16" s="26"/>
    </row>
    <row r="17" spans="1:10" ht="22" thickTop="1" thickBot="1">
      <c r="A17" s="111" t="s">
        <v>4</v>
      </c>
      <c r="B17" s="112"/>
      <c r="C17" s="112"/>
      <c r="D17" s="112"/>
      <c r="E17" s="112"/>
      <c r="F17" s="112"/>
      <c r="G17" s="112"/>
      <c r="H17" s="112"/>
      <c r="I17" s="113"/>
      <c r="J17" s="9"/>
    </row>
    <row r="18" spans="1:10" ht="22" thickTop="1" thickBot="1">
      <c r="A18" s="11">
        <v>2</v>
      </c>
      <c r="B18" s="11"/>
      <c r="C18" s="13" t="s">
        <v>16</v>
      </c>
      <c r="D18" s="14" t="s">
        <v>13</v>
      </c>
      <c r="E18" s="14" t="s">
        <v>9</v>
      </c>
      <c r="F18" s="14" t="s">
        <v>10</v>
      </c>
      <c r="G18" s="14" t="s">
        <v>11</v>
      </c>
      <c r="H18" s="88" t="s">
        <v>12</v>
      </c>
      <c r="I18" s="89"/>
      <c r="J18" s="9"/>
    </row>
    <row r="19" spans="1:10" ht="22" thickTop="1" thickBot="1">
      <c r="A19" s="3"/>
      <c r="B19" s="3">
        <v>1</v>
      </c>
      <c r="C19" s="18" t="s">
        <v>83</v>
      </c>
      <c r="D19" s="7"/>
      <c r="E19" s="7">
        <v>26000</v>
      </c>
      <c r="F19" s="7">
        <v>21189</v>
      </c>
      <c r="G19" s="5">
        <f>$F19/$E19</f>
        <v>0.81496153846153851</v>
      </c>
      <c r="H19" s="88"/>
      <c r="I19" s="89"/>
      <c r="J19" s="9"/>
    </row>
    <row r="20" spans="1:10" ht="22" thickTop="1" thickBot="1">
      <c r="A20" s="3"/>
      <c r="B20" s="3">
        <v>2</v>
      </c>
      <c r="C20" s="18" t="s">
        <v>35</v>
      </c>
      <c r="D20" s="7"/>
      <c r="E20" s="7">
        <v>40000</v>
      </c>
      <c r="F20" s="10">
        <v>0</v>
      </c>
      <c r="G20" s="5">
        <f t="shared" ref="G20:G26" si="1">$F20/$E20</f>
        <v>0</v>
      </c>
      <c r="H20" s="88"/>
      <c r="I20" s="89"/>
      <c r="J20" s="9"/>
    </row>
    <row r="21" spans="1:10" ht="22" thickTop="1" thickBot="1">
      <c r="A21" s="3"/>
      <c r="B21" s="3">
        <v>3</v>
      </c>
      <c r="C21" s="18" t="s">
        <v>36</v>
      </c>
      <c r="D21" s="7"/>
      <c r="E21" s="7">
        <v>90000</v>
      </c>
      <c r="F21" s="47">
        <v>89458</v>
      </c>
      <c r="G21" s="5">
        <f t="shared" si="1"/>
        <v>0.99397777777777774</v>
      </c>
      <c r="H21" s="88"/>
      <c r="I21" s="89"/>
      <c r="J21" s="9"/>
    </row>
    <row r="22" spans="1:10" ht="22" thickTop="1" thickBot="1">
      <c r="A22" s="3"/>
      <c r="B22" s="31">
        <v>4</v>
      </c>
      <c r="C22" s="20" t="s">
        <v>37</v>
      </c>
      <c r="D22" s="7"/>
      <c r="E22" s="7">
        <v>20000</v>
      </c>
      <c r="F22" s="7">
        <v>0</v>
      </c>
      <c r="G22" s="5">
        <f t="shared" si="1"/>
        <v>0</v>
      </c>
      <c r="H22" s="88"/>
      <c r="I22" s="89"/>
      <c r="J22" s="9"/>
    </row>
    <row r="23" spans="1:10" ht="22" thickTop="1" thickBot="1">
      <c r="A23" s="27"/>
      <c r="B23" s="33">
        <v>5</v>
      </c>
      <c r="C23" s="30" t="s">
        <v>38</v>
      </c>
      <c r="D23" s="29"/>
      <c r="E23" s="7">
        <v>70000</v>
      </c>
      <c r="F23" s="37">
        <v>64155</v>
      </c>
      <c r="G23" s="5">
        <f t="shared" si="1"/>
        <v>0.91649999999999998</v>
      </c>
      <c r="H23" s="88"/>
      <c r="I23" s="89"/>
      <c r="J23" s="9"/>
    </row>
    <row r="24" spans="1:10" ht="22" thickTop="1" thickBot="1">
      <c r="A24" s="27"/>
      <c r="B24" s="34">
        <v>6</v>
      </c>
      <c r="C24" s="30" t="s">
        <v>39</v>
      </c>
      <c r="D24" s="29"/>
      <c r="E24" s="35">
        <v>9000</v>
      </c>
      <c r="F24" s="38">
        <v>0</v>
      </c>
      <c r="G24" s="36">
        <f t="shared" si="1"/>
        <v>0</v>
      </c>
      <c r="H24" s="88"/>
      <c r="I24" s="89"/>
      <c r="J24" s="9"/>
    </row>
    <row r="25" spans="1:10" ht="22" thickTop="1" thickBot="1">
      <c r="A25" s="3"/>
      <c r="B25" s="32">
        <v>7</v>
      </c>
      <c r="C25" s="30" t="s">
        <v>40</v>
      </c>
      <c r="D25" s="29"/>
      <c r="E25" s="35">
        <v>10000</v>
      </c>
      <c r="F25" s="39">
        <v>0</v>
      </c>
      <c r="G25" s="5">
        <f t="shared" si="1"/>
        <v>0</v>
      </c>
      <c r="H25" s="21"/>
      <c r="I25" s="22"/>
      <c r="J25" s="9"/>
    </row>
    <row r="26" spans="1:10" ht="22" thickTop="1" thickBot="1">
      <c r="A26" s="3"/>
      <c r="B26" s="3">
        <v>8</v>
      </c>
      <c r="C26" s="20" t="s">
        <v>41</v>
      </c>
      <c r="D26" s="7"/>
      <c r="E26" s="7">
        <v>10000</v>
      </c>
      <c r="F26" s="10">
        <v>10000</v>
      </c>
      <c r="G26" s="5">
        <f t="shared" si="1"/>
        <v>1</v>
      </c>
      <c r="H26" s="88"/>
      <c r="I26" s="89"/>
      <c r="J26" s="9"/>
    </row>
    <row r="27" spans="1:10" ht="22" thickTop="1" thickBot="1">
      <c r="A27" s="3"/>
      <c r="B27" s="3">
        <v>9</v>
      </c>
      <c r="C27" s="18" t="s">
        <v>42</v>
      </c>
      <c r="D27" s="7"/>
      <c r="E27" s="7">
        <v>23200</v>
      </c>
      <c r="F27" s="7">
        <v>23200</v>
      </c>
      <c r="G27" s="5">
        <f>$F27/$E27</f>
        <v>1</v>
      </c>
      <c r="H27" s="23"/>
      <c r="I27" s="24"/>
      <c r="J27" s="9"/>
    </row>
    <row r="28" spans="1:10" ht="22" thickTop="1" thickBot="1">
      <c r="A28" s="6"/>
      <c r="B28" s="6"/>
      <c r="C28" s="13" t="s">
        <v>3</v>
      </c>
      <c r="D28" s="14"/>
      <c r="E28" s="14">
        <f>SUM(E19:E27)</f>
        <v>298200</v>
      </c>
      <c r="F28" s="14">
        <f>SUM(F19:F27)</f>
        <v>208002</v>
      </c>
      <c r="G28" s="16">
        <f>$F28/$E28</f>
        <v>0.69752515090543254</v>
      </c>
      <c r="H28" s="114"/>
      <c r="I28" s="115"/>
      <c r="J28" s="9"/>
    </row>
    <row r="29" spans="1:10" ht="22" thickTop="1" thickBot="1">
      <c r="A29" s="111" t="s">
        <v>63</v>
      </c>
      <c r="B29" s="112"/>
      <c r="C29" s="112"/>
      <c r="D29" s="112"/>
      <c r="E29" s="112"/>
      <c r="F29" s="112"/>
      <c r="G29" s="112"/>
      <c r="H29" s="112"/>
      <c r="I29" s="113"/>
      <c r="J29" s="9"/>
    </row>
    <row r="30" spans="1:10" ht="22" thickTop="1" thickBot="1">
      <c r="A30" s="11">
        <v>3</v>
      </c>
      <c r="B30" s="11"/>
      <c r="C30" s="13" t="s">
        <v>16</v>
      </c>
      <c r="D30" s="14" t="s">
        <v>13</v>
      </c>
      <c r="E30" s="14" t="s">
        <v>9</v>
      </c>
      <c r="F30" s="14" t="s">
        <v>10</v>
      </c>
      <c r="G30" s="14" t="s">
        <v>11</v>
      </c>
      <c r="H30" s="88" t="s">
        <v>12</v>
      </c>
      <c r="I30" s="89"/>
      <c r="J30" s="9"/>
    </row>
    <row r="31" spans="1:10" ht="22" thickTop="1" thickBot="1">
      <c r="A31" s="3"/>
      <c r="B31" s="3">
        <v>1</v>
      </c>
      <c r="C31" s="18" t="s">
        <v>19</v>
      </c>
      <c r="D31" s="7"/>
      <c r="E31" s="7">
        <v>50000</v>
      </c>
      <c r="F31" s="7">
        <v>14125</v>
      </c>
      <c r="G31" s="5">
        <f>$F31/$E31</f>
        <v>0.28249999999999997</v>
      </c>
      <c r="H31" s="88"/>
      <c r="I31" s="89"/>
      <c r="J31" s="9"/>
    </row>
    <row r="32" spans="1:10" ht="22" thickTop="1" thickBot="1">
      <c r="A32" s="3"/>
      <c r="B32" s="3">
        <v>2</v>
      </c>
      <c r="C32" s="18" t="s">
        <v>43</v>
      </c>
      <c r="D32" s="7"/>
      <c r="E32" s="7">
        <v>6000</v>
      </c>
      <c r="F32" s="7">
        <v>4855</v>
      </c>
      <c r="G32" s="5">
        <f t="shared" ref="G32:G34" si="2">$F32/$E32</f>
        <v>0.8091666666666667</v>
      </c>
      <c r="H32" s="88"/>
      <c r="I32" s="89"/>
      <c r="J32" s="9"/>
    </row>
    <row r="33" spans="1:10" ht="22" thickTop="1" thickBot="1">
      <c r="A33" s="3"/>
      <c r="B33" s="3">
        <v>3</v>
      </c>
      <c r="C33" s="18" t="s">
        <v>20</v>
      </c>
      <c r="D33" s="7"/>
      <c r="E33" s="7">
        <v>3000</v>
      </c>
      <c r="F33" s="7">
        <v>525</v>
      </c>
      <c r="G33" s="5">
        <f t="shared" si="2"/>
        <v>0.17499999999999999</v>
      </c>
      <c r="H33" s="88"/>
      <c r="I33" s="89"/>
      <c r="J33" s="9"/>
    </row>
    <row r="34" spans="1:10" ht="22" thickTop="1" thickBot="1">
      <c r="A34" s="3"/>
      <c r="B34" s="3">
        <v>4</v>
      </c>
      <c r="C34" s="18" t="s">
        <v>21</v>
      </c>
      <c r="D34" s="7"/>
      <c r="E34" s="7">
        <v>3000</v>
      </c>
      <c r="F34" s="42">
        <v>1499</v>
      </c>
      <c r="G34" s="5">
        <f t="shared" si="2"/>
        <v>0.49966666666666665</v>
      </c>
      <c r="H34" s="88"/>
      <c r="I34" s="89"/>
      <c r="J34" s="9"/>
    </row>
    <row r="35" spans="1:10" ht="22" thickTop="1" thickBot="1">
      <c r="A35" s="3"/>
      <c r="B35" s="3">
        <v>5</v>
      </c>
      <c r="C35" s="18" t="s">
        <v>22</v>
      </c>
      <c r="D35" s="7"/>
      <c r="E35" s="7">
        <v>3000</v>
      </c>
      <c r="F35" s="7">
        <v>0</v>
      </c>
      <c r="G35" s="5">
        <f t="shared" ref="G35:G60" si="3">$F35/$E35</f>
        <v>0</v>
      </c>
      <c r="H35" s="88"/>
      <c r="I35" s="89"/>
      <c r="J35" s="9"/>
    </row>
    <row r="36" spans="1:10" ht="22" thickTop="1" thickBot="1">
      <c r="A36" s="3"/>
      <c r="B36" s="3">
        <v>6</v>
      </c>
      <c r="C36" s="18" t="s">
        <v>23</v>
      </c>
      <c r="D36" s="7"/>
      <c r="E36" s="7">
        <v>5000</v>
      </c>
      <c r="F36" s="7">
        <v>2368</v>
      </c>
      <c r="G36" s="5">
        <f t="shared" si="3"/>
        <v>0.47360000000000002</v>
      </c>
      <c r="H36" s="88"/>
      <c r="I36" s="89"/>
      <c r="J36" s="9"/>
    </row>
    <row r="37" spans="1:10" ht="22" thickTop="1" thickBot="1">
      <c r="A37" s="3"/>
      <c r="B37" s="3">
        <v>7</v>
      </c>
      <c r="C37" s="20" t="s">
        <v>24</v>
      </c>
      <c r="D37" s="7"/>
      <c r="E37" s="7">
        <v>10000</v>
      </c>
      <c r="F37" s="7">
        <v>0</v>
      </c>
      <c r="G37" s="5">
        <f t="shared" si="3"/>
        <v>0</v>
      </c>
      <c r="H37" s="88"/>
      <c r="I37" s="89"/>
      <c r="J37" s="9"/>
    </row>
    <row r="38" spans="1:10" ht="22" thickTop="1" thickBot="1">
      <c r="A38" s="3"/>
      <c r="B38" s="3">
        <v>8</v>
      </c>
      <c r="C38" s="18" t="s">
        <v>25</v>
      </c>
      <c r="D38" s="7"/>
      <c r="E38" s="7">
        <v>1000</v>
      </c>
      <c r="F38" s="7">
        <v>950</v>
      </c>
      <c r="G38" s="5">
        <f t="shared" si="3"/>
        <v>0.95</v>
      </c>
      <c r="H38" s="88"/>
      <c r="I38" s="89"/>
      <c r="J38" s="9"/>
    </row>
    <row r="39" spans="1:10" ht="21.75" customHeight="1" thickTop="1" thickBot="1">
      <c r="A39" s="3"/>
      <c r="B39" s="3">
        <v>9</v>
      </c>
      <c r="C39" s="18" t="s">
        <v>26</v>
      </c>
      <c r="D39" s="7"/>
      <c r="E39" s="7">
        <v>5000</v>
      </c>
      <c r="F39" s="10">
        <v>3800</v>
      </c>
      <c r="G39" s="5">
        <f t="shared" si="3"/>
        <v>0.76</v>
      </c>
      <c r="H39" s="88"/>
      <c r="I39" s="89"/>
      <c r="J39" s="9"/>
    </row>
    <row r="40" spans="1:10" ht="22" thickTop="1" thickBot="1">
      <c r="A40" s="3"/>
      <c r="B40" s="3">
        <v>10</v>
      </c>
      <c r="C40" s="18" t="s">
        <v>27</v>
      </c>
      <c r="D40" s="7"/>
      <c r="E40" s="7">
        <v>3000</v>
      </c>
      <c r="F40" s="7">
        <v>950</v>
      </c>
      <c r="G40" s="5">
        <f t="shared" si="3"/>
        <v>0.31666666666666665</v>
      </c>
      <c r="H40" s="88"/>
      <c r="I40" s="89"/>
      <c r="J40" s="9"/>
    </row>
    <row r="41" spans="1:10" ht="22" thickTop="1" thickBot="1">
      <c r="A41" s="3"/>
      <c r="B41" s="3">
        <v>11</v>
      </c>
      <c r="C41" s="18" t="s">
        <v>44</v>
      </c>
      <c r="D41" s="7"/>
      <c r="E41" s="7">
        <v>8000</v>
      </c>
      <c r="F41" s="7">
        <v>1000</v>
      </c>
      <c r="G41" s="5">
        <f t="shared" si="3"/>
        <v>0.125</v>
      </c>
      <c r="H41" s="88"/>
      <c r="I41" s="89"/>
      <c r="J41" s="9"/>
    </row>
    <row r="42" spans="1:10" ht="22" thickTop="1" thickBot="1">
      <c r="A42" s="3"/>
      <c r="B42" s="3">
        <v>12</v>
      </c>
      <c r="C42" s="18" t="s">
        <v>28</v>
      </c>
      <c r="D42" s="7"/>
      <c r="E42" s="7">
        <v>30000</v>
      </c>
      <c r="F42" s="8">
        <v>2400</v>
      </c>
      <c r="G42" s="5">
        <f t="shared" si="3"/>
        <v>0.08</v>
      </c>
      <c r="H42" s="88"/>
      <c r="I42" s="89"/>
      <c r="J42" s="9"/>
    </row>
    <row r="43" spans="1:10" ht="22" thickTop="1" thickBot="1">
      <c r="A43" s="3"/>
      <c r="B43" s="3">
        <v>13</v>
      </c>
      <c r="C43" s="18" t="s">
        <v>29</v>
      </c>
      <c r="D43" s="7"/>
      <c r="E43" s="7">
        <v>100000</v>
      </c>
      <c r="F43" s="7">
        <v>11268</v>
      </c>
      <c r="G43" s="5">
        <f t="shared" si="3"/>
        <v>0.11268</v>
      </c>
      <c r="H43" s="88"/>
      <c r="I43" s="89"/>
      <c r="J43" s="9"/>
    </row>
    <row r="44" spans="1:10" ht="22" thickTop="1" thickBot="1">
      <c r="A44" s="3"/>
      <c r="B44" s="3">
        <v>14</v>
      </c>
      <c r="C44" s="18" t="s">
        <v>30</v>
      </c>
      <c r="D44" s="7"/>
      <c r="E44" s="7">
        <v>20000</v>
      </c>
      <c r="F44" s="7">
        <f>10400+949</f>
        <v>11349</v>
      </c>
      <c r="G44" s="5">
        <f t="shared" si="3"/>
        <v>0.56745000000000001</v>
      </c>
      <c r="H44" s="88"/>
      <c r="I44" s="89"/>
      <c r="J44" s="10"/>
    </row>
    <row r="45" spans="1:10" ht="22" thickTop="1" thickBot="1">
      <c r="A45" s="3"/>
      <c r="B45" s="3">
        <v>15</v>
      </c>
      <c r="C45" s="18" t="s">
        <v>45</v>
      </c>
      <c r="D45" s="7"/>
      <c r="E45" s="7">
        <v>70000</v>
      </c>
      <c r="F45" s="7">
        <v>60500</v>
      </c>
      <c r="G45" s="5">
        <f t="shared" si="3"/>
        <v>0.86428571428571432</v>
      </c>
      <c r="H45" s="88"/>
      <c r="I45" s="89"/>
      <c r="J45" s="9"/>
    </row>
    <row r="46" spans="1:10" ht="22" thickTop="1" thickBot="1">
      <c r="A46" s="3"/>
      <c r="B46" s="3">
        <v>16</v>
      </c>
      <c r="C46" s="18" t="s">
        <v>46</v>
      </c>
      <c r="D46" s="7"/>
      <c r="E46" s="7">
        <v>3000</v>
      </c>
      <c r="F46" s="8">
        <v>2993</v>
      </c>
      <c r="G46" s="5">
        <f t="shared" si="3"/>
        <v>0.9976666666666667</v>
      </c>
      <c r="H46" s="88"/>
      <c r="I46" s="89"/>
      <c r="J46" s="9"/>
    </row>
    <row r="47" spans="1:10" ht="22" thickTop="1" thickBot="1">
      <c r="A47" s="3"/>
      <c r="B47" s="3">
        <v>17</v>
      </c>
      <c r="C47" s="18" t="s">
        <v>47</v>
      </c>
      <c r="D47" s="7"/>
      <c r="E47" s="7">
        <v>10000</v>
      </c>
      <c r="F47" s="7">
        <v>0</v>
      </c>
      <c r="G47" s="5">
        <f t="shared" si="3"/>
        <v>0</v>
      </c>
      <c r="H47" s="88"/>
      <c r="I47" s="89"/>
      <c r="J47" s="9"/>
    </row>
    <row r="48" spans="1:10" ht="22" thickTop="1" thickBot="1">
      <c r="A48" s="3"/>
      <c r="B48" s="3">
        <v>18</v>
      </c>
      <c r="C48" s="18" t="s">
        <v>48</v>
      </c>
      <c r="D48" s="7"/>
      <c r="E48" s="7">
        <v>400000</v>
      </c>
      <c r="F48" s="7">
        <v>132494</v>
      </c>
      <c r="G48" s="5">
        <f t="shared" si="3"/>
        <v>0.331235</v>
      </c>
      <c r="H48" s="88"/>
      <c r="I48" s="89"/>
      <c r="J48" s="9"/>
    </row>
    <row r="49" spans="1:10" ht="22" thickTop="1" thickBot="1">
      <c r="A49" s="3"/>
      <c r="B49" s="3">
        <v>19</v>
      </c>
      <c r="C49" s="18" t="s">
        <v>49</v>
      </c>
      <c r="D49" s="7"/>
      <c r="E49" s="7">
        <v>30000</v>
      </c>
      <c r="F49" s="7">
        <v>0</v>
      </c>
      <c r="G49" s="5">
        <f t="shared" si="3"/>
        <v>0</v>
      </c>
      <c r="H49" s="88"/>
      <c r="I49" s="89"/>
      <c r="J49" s="9"/>
    </row>
    <row r="50" spans="1:10" ht="22" thickTop="1" thickBot="1">
      <c r="A50" s="3"/>
      <c r="B50" s="3">
        <v>20</v>
      </c>
      <c r="C50" s="18" t="s">
        <v>50</v>
      </c>
      <c r="D50" s="7"/>
      <c r="E50" s="7">
        <v>20000</v>
      </c>
      <c r="F50" s="7">
        <v>0</v>
      </c>
      <c r="G50" s="5">
        <f t="shared" si="3"/>
        <v>0</v>
      </c>
      <c r="H50" s="88"/>
      <c r="I50" s="89"/>
      <c r="J50" s="9"/>
    </row>
    <row r="51" spans="1:10" ht="22" thickTop="1" thickBot="1">
      <c r="A51" s="3"/>
      <c r="B51" s="3">
        <v>21</v>
      </c>
      <c r="C51" s="20" t="s">
        <v>51</v>
      </c>
      <c r="D51" s="7"/>
      <c r="E51" s="7">
        <v>20000</v>
      </c>
      <c r="F51" s="7">
        <v>0</v>
      </c>
      <c r="G51" s="5">
        <f t="shared" si="3"/>
        <v>0</v>
      </c>
      <c r="H51" s="88"/>
      <c r="I51" s="89"/>
      <c r="J51" s="9"/>
    </row>
    <row r="52" spans="1:10" ht="22" thickTop="1" thickBot="1">
      <c r="A52" s="3"/>
      <c r="B52" s="3">
        <v>22</v>
      </c>
      <c r="C52" s="18" t="s">
        <v>52</v>
      </c>
      <c r="D52" s="7"/>
      <c r="E52" s="7">
        <v>30000</v>
      </c>
      <c r="F52" s="7">
        <v>0</v>
      </c>
      <c r="G52" s="5">
        <v>0</v>
      </c>
      <c r="H52" s="88"/>
      <c r="I52" s="89"/>
      <c r="J52" s="9"/>
    </row>
    <row r="53" spans="1:10" ht="22" thickTop="1" thickBot="1">
      <c r="A53" s="3"/>
      <c r="B53" s="3">
        <v>23</v>
      </c>
      <c r="C53" s="18" t="s">
        <v>53</v>
      </c>
      <c r="D53" s="7"/>
      <c r="E53" s="7">
        <v>50000</v>
      </c>
      <c r="F53" s="10">
        <v>5000</v>
      </c>
      <c r="G53" s="5">
        <f t="shared" si="3"/>
        <v>0.1</v>
      </c>
      <c r="H53" s="88"/>
      <c r="I53" s="89"/>
      <c r="J53" s="9"/>
    </row>
    <row r="54" spans="1:10" ht="22" thickTop="1" thickBot="1">
      <c r="A54" s="3"/>
      <c r="B54" s="3">
        <v>24</v>
      </c>
      <c r="C54" s="18" t="s">
        <v>54</v>
      </c>
      <c r="D54" s="7"/>
      <c r="E54" s="7">
        <v>20000</v>
      </c>
      <c r="F54" s="7">
        <v>4650</v>
      </c>
      <c r="G54" s="5">
        <f t="shared" si="3"/>
        <v>0.23250000000000001</v>
      </c>
      <c r="H54" s="88"/>
      <c r="I54" s="89"/>
      <c r="J54" s="9"/>
    </row>
    <row r="55" spans="1:10" ht="22" thickTop="1" thickBot="1">
      <c r="A55" s="3"/>
      <c r="B55" s="3">
        <v>25</v>
      </c>
      <c r="C55" s="18" t="s">
        <v>55</v>
      </c>
      <c r="D55" s="7"/>
      <c r="E55" s="7">
        <v>10000</v>
      </c>
      <c r="F55" s="42">
        <v>1595</v>
      </c>
      <c r="G55" s="5">
        <f t="shared" si="3"/>
        <v>0.1595</v>
      </c>
      <c r="H55" s="88"/>
      <c r="I55" s="89"/>
      <c r="J55" s="9"/>
    </row>
    <row r="56" spans="1:10" ht="22" thickTop="1" thickBot="1">
      <c r="A56" s="3"/>
      <c r="B56" s="3">
        <v>26</v>
      </c>
      <c r="C56" s="18" t="s">
        <v>56</v>
      </c>
      <c r="D56" s="7"/>
      <c r="E56" s="7">
        <v>30000</v>
      </c>
      <c r="F56" s="42">
        <v>15800</v>
      </c>
      <c r="G56" s="5">
        <f t="shared" si="3"/>
        <v>0.52666666666666662</v>
      </c>
      <c r="H56" s="21"/>
      <c r="I56" s="22"/>
      <c r="J56" s="9"/>
    </row>
    <row r="57" spans="1:10" ht="22" thickTop="1" thickBot="1">
      <c r="A57" s="3"/>
      <c r="B57" s="3">
        <v>27</v>
      </c>
      <c r="C57" s="18" t="s">
        <v>72</v>
      </c>
      <c r="D57" s="7"/>
      <c r="E57" s="7">
        <v>5000</v>
      </c>
      <c r="F57" s="7">
        <v>4993</v>
      </c>
      <c r="G57" s="5">
        <f t="shared" si="3"/>
        <v>0.99860000000000004</v>
      </c>
      <c r="H57" s="21"/>
      <c r="I57" s="22"/>
      <c r="J57" s="9"/>
    </row>
    <row r="58" spans="1:10" ht="22" thickTop="1" thickBot="1">
      <c r="A58" s="3"/>
      <c r="B58" s="3">
        <v>28</v>
      </c>
      <c r="C58" s="18" t="s">
        <v>73</v>
      </c>
      <c r="D58" s="7"/>
      <c r="E58" s="7">
        <v>100000</v>
      </c>
      <c r="F58" s="7">
        <v>95036</v>
      </c>
      <c r="G58" s="5">
        <f t="shared" si="3"/>
        <v>0.95035999999999998</v>
      </c>
      <c r="H58" s="21"/>
      <c r="I58" s="22"/>
      <c r="J58" s="9"/>
    </row>
    <row r="59" spans="1:10" ht="23" thickTop="1" thickBot="1">
      <c r="A59" s="3"/>
      <c r="B59" s="3">
        <v>29</v>
      </c>
      <c r="C59" s="40" t="s">
        <v>74</v>
      </c>
      <c r="D59" s="7"/>
      <c r="E59" s="7">
        <v>310000</v>
      </c>
      <c r="F59" s="42">
        <v>253360</v>
      </c>
      <c r="G59" s="5">
        <f t="shared" si="3"/>
        <v>0.81729032258064516</v>
      </c>
      <c r="H59" s="88"/>
      <c r="I59" s="89"/>
      <c r="J59" s="9"/>
    </row>
    <row r="60" spans="1:10" ht="22" thickTop="1" thickBot="1">
      <c r="A60" s="3"/>
      <c r="B60" s="3"/>
      <c r="C60" s="13" t="s">
        <v>15</v>
      </c>
      <c r="D60" s="14"/>
      <c r="E60" s="14">
        <f>SUM(E31:E59)</f>
        <v>1355000</v>
      </c>
      <c r="F60" s="43">
        <f>SUM($F31:$F59)</f>
        <v>631510</v>
      </c>
      <c r="G60" s="16">
        <f t="shared" si="3"/>
        <v>0.46605904059040593</v>
      </c>
      <c r="H60" s="88"/>
      <c r="I60" s="89"/>
      <c r="J60" s="9"/>
    </row>
    <row r="61" spans="1:10" ht="22" thickTop="1" thickBot="1">
      <c r="A61" s="90" t="s">
        <v>57</v>
      </c>
      <c r="B61" s="90"/>
      <c r="C61" s="90"/>
      <c r="D61" s="90"/>
      <c r="E61" s="90"/>
      <c r="F61" s="90"/>
      <c r="G61" s="90"/>
      <c r="H61" s="90"/>
      <c r="I61" s="90"/>
      <c r="J61" s="9"/>
    </row>
    <row r="62" spans="1:10" s="15" customFormat="1" ht="22" thickTop="1" thickBot="1">
      <c r="A62" s="11">
        <v>4</v>
      </c>
      <c r="B62" s="12"/>
      <c r="C62" s="13" t="s">
        <v>16</v>
      </c>
      <c r="D62" s="14" t="s">
        <v>18</v>
      </c>
      <c r="E62" s="14" t="s">
        <v>9</v>
      </c>
      <c r="F62" s="14" t="s">
        <v>10</v>
      </c>
      <c r="G62" s="14" t="s">
        <v>11</v>
      </c>
      <c r="H62" s="88" t="s">
        <v>12</v>
      </c>
      <c r="I62" s="89"/>
    </row>
    <row r="63" spans="1:10" s="15" customFormat="1" ht="22" thickTop="1" thickBot="1">
      <c r="A63" s="3"/>
      <c r="B63" s="3">
        <v>1</v>
      </c>
      <c r="C63" s="17" t="s">
        <v>58</v>
      </c>
      <c r="D63" s="4"/>
      <c r="E63" s="4">
        <v>0</v>
      </c>
      <c r="F63" s="4">
        <v>0</v>
      </c>
      <c r="G63" s="5">
        <v>0</v>
      </c>
      <c r="H63" s="88"/>
      <c r="I63" s="89"/>
    </row>
    <row r="64" spans="1:10" s="15" customFormat="1" ht="22" thickTop="1" thickBot="1">
      <c r="A64" s="3"/>
      <c r="B64" s="3">
        <v>2</v>
      </c>
      <c r="C64" s="17" t="s">
        <v>59</v>
      </c>
      <c r="D64" s="4"/>
      <c r="E64" s="4">
        <v>0</v>
      </c>
      <c r="F64" s="4">
        <v>0</v>
      </c>
      <c r="G64" s="5">
        <v>0</v>
      </c>
      <c r="H64" s="88"/>
      <c r="I64" s="89"/>
    </row>
    <row r="65" spans="1:10" s="15" customFormat="1" ht="22" thickTop="1" thickBot="1">
      <c r="A65" s="3"/>
      <c r="B65" s="3">
        <v>3</v>
      </c>
      <c r="C65" s="17" t="s">
        <v>60</v>
      </c>
      <c r="D65" s="4"/>
      <c r="E65" s="4">
        <v>0</v>
      </c>
      <c r="F65" s="4">
        <v>0</v>
      </c>
      <c r="G65" s="5">
        <v>0</v>
      </c>
      <c r="H65" s="88"/>
      <c r="I65" s="89"/>
    </row>
    <row r="66" spans="1:10" ht="22" thickTop="1" thickBot="1">
      <c r="A66" s="3"/>
      <c r="B66" s="3">
        <v>4</v>
      </c>
      <c r="C66" s="18" t="s">
        <v>61</v>
      </c>
      <c r="D66" s="4"/>
      <c r="E66" s="4">
        <v>0</v>
      </c>
      <c r="F66" s="4">
        <v>0</v>
      </c>
      <c r="G66" s="5">
        <v>0</v>
      </c>
      <c r="H66" s="88"/>
      <c r="I66" s="89"/>
    </row>
    <row r="67" spans="1:10" ht="22" thickTop="1" thickBot="1">
      <c r="A67" s="3"/>
      <c r="B67" s="3">
        <v>5</v>
      </c>
      <c r="C67" s="20" t="s">
        <v>62</v>
      </c>
      <c r="D67" s="4"/>
      <c r="E67" s="4">
        <v>0</v>
      </c>
      <c r="F67" s="4">
        <v>0</v>
      </c>
      <c r="G67" s="5">
        <v>0</v>
      </c>
      <c r="H67" s="88"/>
      <c r="I67" s="89"/>
    </row>
    <row r="68" spans="1:10" ht="22" thickTop="1" thickBot="1">
      <c r="A68" s="6"/>
      <c r="B68" s="6"/>
      <c r="C68" s="13" t="s">
        <v>3</v>
      </c>
      <c r="D68" s="14"/>
      <c r="E68" s="14">
        <f>SUM(E63:E67)</f>
        <v>0</v>
      </c>
      <c r="F68" s="14">
        <f>SUM(F63:F67)</f>
        <v>0</v>
      </c>
      <c r="G68" s="16">
        <v>0</v>
      </c>
      <c r="H68" s="88"/>
      <c r="I68" s="89"/>
    </row>
    <row r="69" spans="1:10" ht="22" thickTop="1" thickBot="1">
      <c r="A69" s="116" t="s">
        <v>69</v>
      </c>
      <c r="B69" s="117"/>
      <c r="C69" s="117"/>
      <c r="D69" s="117"/>
      <c r="E69" s="117"/>
      <c r="F69" s="117"/>
      <c r="G69" s="117"/>
      <c r="H69" s="117"/>
      <c r="I69" s="118"/>
    </row>
    <row r="70" spans="1:10" ht="22" thickTop="1" thickBot="1">
      <c r="A70" s="11">
        <v>5</v>
      </c>
      <c r="B70" s="12"/>
      <c r="C70" s="13" t="s">
        <v>16</v>
      </c>
      <c r="D70" s="14" t="s">
        <v>13</v>
      </c>
      <c r="E70" s="14"/>
      <c r="F70" s="14" t="s">
        <v>64</v>
      </c>
      <c r="G70" s="14"/>
      <c r="H70" s="88" t="s">
        <v>12</v>
      </c>
      <c r="I70" s="89"/>
    </row>
    <row r="71" spans="1:10" ht="22" thickTop="1" thickBot="1">
      <c r="A71" s="3"/>
      <c r="B71" s="3">
        <v>1</v>
      </c>
      <c r="C71" s="18" t="s">
        <v>82</v>
      </c>
      <c r="D71" s="7"/>
      <c r="E71" s="7"/>
      <c r="F71" s="7">
        <v>2811</v>
      </c>
      <c r="G71" s="5"/>
      <c r="H71" s="21"/>
      <c r="I71" s="22"/>
    </row>
    <row r="72" spans="1:10" ht="22" thickTop="1" thickBot="1">
      <c r="A72" s="3"/>
      <c r="B72" s="3">
        <v>2</v>
      </c>
      <c r="C72" s="18" t="s">
        <v>81</v>
      </c>
      <c r="D72" s="7"/>
      <c r="E72" s="7"/>
      <c r="F72" s="47">
        <v>37400</v>
      </c>
      <c r="G72" s="5"/>
      <c r="H72" s="21"/>
      <c r="I72" s="22"/>
    </row>
    <row r="73" spans="1:10" ht="22" thickTop="1" thickBot="1">
      <c r="A73" s="3"/>
      <c r="B73" s="3">
        <v>3</v>
      </c>
      <c r="C73" s="30" t="s">
        <v>80</v>
      </c>
      <c r="D73" s="4"/>
      <c r="E73" s="4"/>
      <c r="F73" s="4">
        <v>12136</v>
      </c>
      <c r="G73" s="5"/>
      <c r="H73" s="21"/>
      <c r="I73" s="22"/>
    </row>
    <row r="74" spans="1:10" ht="22" thickTop="1" thickBot="1">
      <c r="A74" s="3"/>
      <c r="B74" s="3">
        <v>4</v>
      </c>
      <c r="C74" s="18" t="s">
        <v>42</v>
      </c>
      <c r="D74" s="7"/>
      <c r="E74" s="7"/>
      <c r="F74" s="7">
        <v>0</v>
      </c>
      <c r="G74" s="5"/>
      <c r="H74" s="21"/>
      <c r="I74" s="22"/>
    </row>
    <row r="75" spans="1:10" ht="22" thickTop="1" thickBot="1">
      <c r="A75" s="3"/>
      <c r="B75" s="3">
        <v>5</v>
      </c>
      <c r="C75" s="17" t="s">
        <v>65</v>
      </c>
      <c r="D75" s="4"/>
      <c r="E75" s="4"/>
      <c r="F75" s="4">
        <v>307000</v>
      </c>
      <c r="G75" s="5"/>
      <c r="H75" s="85"/>
      <c r="I75" s="86"/>
    </row>
    <row r="76" spans="1:10" ht="22" thickTop="1" thickBot="1">
      <c r="A76" s="3"/>
      <c r="B76" s="3">
        <v>6</v>
      </c>
      <c r="C76" s="17" t="s">
        <v>66</v>
      </c>
      <c r="D76" s="4"/>
      <c r="E76" s="4"/>
      <c r="F76" s="4">
        <v>10477</v>
      </c>
      <c r="G76" s="5"/>
      <c r="H76" s="85"/>
      <c r="I76" s="86"/>
      <c r="J76" s="9"/>
    </row>
    <row r="77" spans="1:10" ht="22" thickTop="1" thickBot="1">
      <c r="A77" s="3"/>
      <c r="B77" s="3">
        <v>7</v>
      </c>
      <c r="C77" s="17" t="s">
        <v>67</v>
      </c>
      <c r="D77" s="4"/>
      <c r="E77" s="4"/>
      <c r="F77" s="4">
        <v>14</v>
      </c>
      <c r="G77" s="5"/>
      <c r="H77" s="85"/>
      <c r="I77" s="86"/>
      <c r="J77" s="9"/>
    </row>
    <row r="78" spans="1:10" ht="22" thickTop="1" thickBot="1">
      <c r="A78" s="3"/>
      <c r="B78" s="3">
        <v>8</v>
      </c>
      <c r="C78" s="18" t="s">
        <v>68</v>
      </c>
      <c r="D78" s="4"/>
      <c r="E78" s="4"/>
      <c r="F78" s="4">
        <f>1002+12</f>
        <v>1014</v>
      </c>
      <c r="G78" s="5"/>
      <c r="H78" s="23"/>
      <c r="I78" s="87"/>
      <c r="J78" s="9"/>
    </row>
    <row r="79" spans="1:10" ht="22" thickTop="1" thickBot="1">
      <c r="A79" s="3"/>
      <c r="B79" s="3"/>
      <c r="C79" s="18"/>
      <c r="D79" s="4"/>
      <c r="E79" s="4"/>
      <c r="F79" s="4"/>
      <c r="G79" s="5"/>
      <c r="H79" s="23"/>
      <c r="I79" s="24"/>
      <c r="J79" s="9"/>
    </row>
    <row r="80" spans="1:10" ht="22" thickTop="1" thickBot="1">
      <c r="A80" s="6"/>
      <c r="B80" s="6"/>
      <c r="C80" s="13" t="s">
        <v>3</v>
      </c>
      <c r="D80" s="14"/>
      <c r="E80" s="14"/>
      <c r="F80" s="14">
        <f>SUM(F71:F79)</f>
        <v>370852</v>
      </c>
      <c r="G80" s="28"/>
      <c r="H80" s="88"/>
      <c r="I80" s="89"/>
    </row>
    <row r="81" spans="1:9" ht="22" thickTop="1" thickBot="1">
      <c r="A81" s="116" t="s">
        <v>70</v>
      </c>
      <c r="B81" s="117"/>
      <c r="C81" s="117"/>
      <c r="D81" s="117"/>
      <c r="E81" s="117"/>
      <c r="F81" s="117"/>
      <c r="G81" s="117"/>
      <c r="H81" s="117"/>
      <c r="I81" s="118"/>
    </row>
    <row r="82" spans="1:9" ht="22" thickTop="1" thickBot="1">
      <c r="A82" s="11">
        <v>6</v>
      </c>
      <c r="B82" s="12"/>
      <c r="C82" s="13" t="s">
        <v>16</v>
      </c>
      <c r="D82" s="14" t="s">
        <v>13</v>
      </c>
      <c r="E82" s="14"/>
      <c r="F82" s="41" t="s">
        <v>75</v>
      </c>
      <c r="G82" s="14"/>
      <c r="H82" s="88" t="s">
        <v>12</v>
      </c>
      <c r="I82" s="89"/>
    </row>
    <row r="83" spans="1:9" ht="22" thickTop="1" thickBot="1">
      <c r="A83" s="3"/>
      <c r="B83" s="3">
        <v>1</v>
      </c>
      <c r="C83" s="17" t="s">
        <v>71</v>
      </c>
      <c r="D83" s="4"/>
      <c r="E83" s="4"/>
      <c r="F83" s="44">
        <v>9500</v>
      </c>
      <c r="G83" s="5"/>
      <c r="H83" s="21"/>
      <c r="I83" s="22"/>
    </row>
    <row r="84" spans="1:9" ht="22" thickTop="1" thickBot="1">
      <c r="A84" s="6"/>
      <c r="B84" s="6"/>
      <c r="C84" s="13" t="s">
        <v>3</v>
      </c>
      <c r="D84" s="14"/>
      <c r="E84" s="14"/>
      <c r="F84" s="14">
        <f>F83</f>
        <v>9500</v>
      </c>
      <c r="G84" s="28"/>
      <c r="H84" s="88"/>
      <c r="I84" s="89"/>
    </row>
    <row r="85" spans="1:9" ht="16" thickTop="1"/>
  </sheetData>
  <mergeCells count="70">
    <mergeCell ref="H60:I60"/>
    <mergeCell ref="H68:I68"/>
    <mergeCell ref="H84:I84"/>
    <mergeCell ref="H80:I80"/>
    <mergeCell ref="A81:I81"/>
    <mergeCell ref="H82:I82"/>
    <mergeCell ref="H70:I70"/>
    <mergeCell ref="A69:I69"/>
    <mergeCell ref="H65:I65"/>
    <mergeCell ref="H66:I66"/>
    <mergeCell ref="H67:I67"/>
    <mergeCell ref="A61:I61"/>
    <mergeCell ref="H63:I63"/>
    <mergeCell ref="H64:I64"/>
    <mergeCell ref="H42:I42"/>
    <mergeCell ref="H43:I43"/>
    <mergeCell ref="H44:I44"/>
    <mergeCell ref="H34:I34"/>
    <mergeCell ref="H32:I32"/>
    <mergeCell ref="H33:I33"/>
    <mergeCell ref="H37:I37"/>
    <mergeCell ref="H38:I38"/>
    <mergeCell ref="H39:I39"/>
    <mergeCell ref="H40:I40"/>
    <mergeCell ref="H41:I41"/>
    <mergeCell ref="H35:I35"/>
    <mergeCell ref="H36:I36"/>
    <mergeCell ref="H54:I54"/>
    <mergeCell ref="H55:I55"/>
    <mergeCell ref="H59:I59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15:I15"/>
    <mergeCell ref="H22:I22"/>
    <mergeCell ref="A17:I17"/>
    <mergeCell ref="H30:I30"/>
    <mergeCell ref="H31:I31"/>
    <mergeCell ref="H24:I24"/>
    <mergeCell ref="H16:I16"/>
    <mergeCell ref="H28:I28"/>
    <mergeCell ref="A29:I29"/>
    <mergeCell ref="A1:I1"/>
    <mergeCell ref="A2:C5"/>
    <mergeCell ref="D2:E5"/>
    <mergeCell ref="F2:G5"/>
    <mergeCell ref="H2:H5"/>
    <mergeCell ref="I2:I5"/>
    <mergeCell ref="H11:I11"/>
    <mergeCell ref="H62:I62"/>
    <mergeCell ref="A7:I7"/>
    <mergeCell ref="H6:I6"/>
    <mergeCell ref="H8:I8"/>
    <mergeCell ref="H9:I9"/>
    <mergeCell ref="H10:I10"/>
    <mergeCell ref="H23:I23"/>
    <mergeCell ref="H26:I26"/>
    <mergeCell ref="H18:I18"/>
    <mergeCell ref="H19:I19"/>
    <mergeCell ref="H20:I20"/>
    <mergeCell ref="H21:I21"/>
    <mergeCell ref="H13:I13"/>
    <mergeCell ref="H14:I14"/>
    <mergeCell ref="H12:I12"/>
  </mergeCells>
  <phoneticPr fontId="2" type="noConversion"/>
  <pageMargins left="1.38" right="0.39370078740157483" top="0.39370078740157483" bottom="0.39370078740157483" header="0.31496062992125984" footer="0.31496062992125984"/>
  <pageSetup paperSize="9" scale="40" fitToWidth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2"/>
  <sheetViews>
    <sheetView tabSelected="1" topLeftCell="A51" workbookViewId="0">
      <selection sqref="A1:XFD82"/>
    </sheetView>
  </sheetViews>
  <sheetFormatPr baseColWidth="10" defaultColWidth="8.83203125" defaultRowHeight="15"/>
  <cols>
    <col min="1" max="1" width="16.33203125" customWidth="1"/>
    <col min="2" max="2" width="20.83203125" customWidth="1"/>
    <col min="3" max="3" width="31.5" customWidth="1"/>
    <col min="9" max="9" width="15.5" customWidth="1"/>
    <col min="10" max="10" width="16.6640625" customWidth="1"/>
  </cols>
  <sheetData>
    <row r="1" spans="1:31" s="50" customFormat="1">
      <c r="A1" s="48" t="s">
        <v>84</v>
      </c>
      <c r="B1" s="48" t="s">
        <v>85</v>
      </c>
      <c r="C1" s="48" t="s">
        <v>86</v>
      </c>
      <c r="D1" s="48" t="s">
        <v>87</v>
      </c>
      <c r="E1" s="48" t="s">
        <v>88</v>
      </c>
      <c r="F1" s="48" t="s">
        <v>89</v>
      </c>
      <c r="G1" s="48" t="s">
        <v>90</v>
      </c>
      <c r="H1" s="48" t="s">
        <v>91</v>
      </c>
      <c r="I1" s="48" t="s">
        <v>92</v>
      </c>
      <c r="J1" s="48" t="s">
        <v>89</v>
      </c>
      <c r="K1" s="48" t="s">
        <v>93</v>
      </c>
      <c r="L1" s="48" t="s">
        <v>94</v>
      </c>
      <c r="M1" s="49" t="s">
        <v>95</v>
      </c>
      <c r="N1" s="49" t="s">
        <v>96</v>
      </c>
    </row>
    <row r="2" spans="1:31" s="50" customFormat="1">
      <c r="A2" s="51">
        <v>44026</v>
      </c>
      <c r="B2" s="48" t="s">
        <v>97</v>
      </c>
      <c r="C2" s="48" t="s">
        <v>98</v>
      </c>
      <c r="D2" s="48" t="s">
        <v>99</v>
      </c>
      <c r="E2" s="48" t="s">
        <v>100</v>
      </c>
      <c r="F2" s="48" t="s">
        <v>101</v>
      </c>
      <c r="G2" s="48" t="s">
        <v>102</v>
      </c>
      <c r="H2" s="48" t="s">
        <v>103</v>
      </c>
      <c r="I2" s="48" t="s">
        <v>104</v>
      </c>
      <c r="J2" s="48" t="s">
        <v>102</v>
      </c>
      <c r="K2" s="48" t="s">
        <v>105</v>
      </c>
      <c r="L2" s="48" t="s">
        <v>102</v>
      </c>
      <c r="M2" s="52" t="s">
        <v>106</v>
      </c>
      <c r="N2" s="53" t="s">
        <v>107</v>
      </c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s="50" customFormat="1">
      <c r="A3" s="51">
        <v>44026</v>
      </c>
      <c r="B3" s="48" t="s">
        <v>97</v>
      </c>
      <c r="C3" s="48" t="s">
        <v>108</v>
      </c>
      <c r="D3" s="48" t="s">
        <v>109</v>
      </c>
      <c r="E3" s="48" t="s">
        <v>110</v>
      </c>
      <c r="F3" s="48" t="s">
        <v>111</v>
      </c>
      <c r="G3" s="48" t="s">
        <v>102</v>
      </c>
      <c r="H3" s="48" t="s">
        <v>112</v>
      </c>
      <c r="I3" s="48" t="s">
        <v>104</v>
      </c>
      <c r="J3" s="48" t="s">
        <v>102</v>
      </c>
      <c r="K3" s="48" t="s">
        <v>113</v>
      </c>
      <c r="L3" s="48" t="s">
        <v>102</v>
      </c>
      <c r="M3" s="54" t="s">
        <v>106</v>
      </c>
      <c r="N3" s="53" t="s">
        <v>107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s="50" customFormat="1">
      <c r="A4" s="51">
        <v>44026</v>
      </c>
      <c r="B4" s="48" t="s">
        <v>114</v>
      </c>
      <c r="C4" s="51">
        <v>44081</v>
      </c>
      <c r="D4" s="48" t="s">
        <v>115</v>
      </c>
      <c r="E4" s="48" t="s">
        <v>116</v>
      </c>
      <c r="F4" s="48" t="s">
        <v>117</v>
      </c>
      <c r="G4" s="48" t="s">
        <v>102</v>
      </c>
      <c r="H4" s="48" t="s">
        <v>116</v>
      </c>
      <c r="I4" s="48" t="s">
        <v>104</v>
      </c>
      <c r="J4" s="48" t="s">
        <v>102</v>
      </c>
      <c r="K4" s="48" t="s">
        <v>118</v>
      </c>
      <c r="L4" s="48" t="s">
        <v>102</v>
      </c>
      <c r="M4" s="52" t="s">
        <v>119</v>
      </c>
      <c r="N4" s="53" t="s">
        <v>120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31" s="50" customFormat="1">
      <c r="A5" s="51">
        <v>44026</v>
      </c>
      <c r="B5" s="48" t="s">
        <v>121</v>
      </c>
      <c r="C5" s="51">
        <v>44081</v>
      </c>
      <c r="D5" s="48" t="s">
        <v>115</v>
      </c>
      <c r="E5" s="48" t="s">
        <v>122</v>
      </c>
      <c r="F5" s="48" t="s">
        <v>123</v>
      </c>
      <c r="G5" s="48" t="s">
        <v>102</v>
      </c>
      <c r="H5" s="48" t="s">
        <v>124</v>
      </c>
      <c r="I5" s="48" t="s">
        <v>104</v>
      </c>
      <c r="J5" s="48" t="s">
        <v>102</v>
      </c>
      <c r="K5" s="48" t="s">
        <v>125</v>
      </c>
      <c r="L5" s="48" t="s">
        <v>102</v>
      </c>
      <c r="M5" s="52" t="s">
        <v>126</v>
      </c>
      <c r="N5" s="53" t="s">
        <v>127</v>
      </c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1:31" s="50" customFormat="1">
      <c r="A6" s="51">
        <v>44092</v>
      </c>
      <c r="B6" s="48" t="s">
        <v>128</v>
      </c>
      <c r="C6" s="51">
        <v>44098</v>
      </c>
      <c r="E6" s="48" t="s">
        <v>129</v>
      </c>
      <c r="F6" s="48" t="s">
        <v>130</v>
      </c>
      <c r="G6" s="48" t="s">
        <v>102</v>
      </c>
      <c r="H6" s="48" t="s">
        <v>131</v>
      </c>
      <c r="I6" s="48" t="s">
        <v>104</v>
      </c>
      <c r="J6" s="48" t="s">
        <v>102</v>
      </c>
      <c r="K6" s="55" t="s">
        <v>132</v>
      </c>
      <c r="L6" s="48"/>
      <c r="M6" s="54" t="s">
        <v>133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s="50" customFormat="1">
      <c r="A7" s="51">
        <v>44085</v>
      </c>
      <c r="B7" s="48" t="s">
        <v>121</v>
      </c>
      <c r="C7" s="51">
        <v>44096</v>
      </c>
      <c r="D7" s="48" t="s">
        <v>134</v>
      </c>
      <c r="E7" s="48" t="s">
        <v>135</v>
      </c>
      <c r="F7" s="48" t="s">
        <v>136</v>
      </c>
      <c r="G7" s="48" t="s">
        <v>102</v>
      </c>
      <c r="H7" s="48" t="s">
        <v>137</v>
      </c>
      <c r="I7" s="48" t="s">
        <v>104</v>
      </c>
      <c r="J7" s="48" t="s">
        <v>102</v>
      </c>
      <c r="K7" s="48" t="s">
        <v>138</v>
      </c>
      <c r="L7" s="48" t="s">
        <v>102</v>
      </c>
      <c r="M7" s="56" t="s">
        <v>126</v>
      </c>
      <c r="N7" s="57" t="s">
        <v>127</v>
      </c>
    </row>
    <row r="8" spans="1:31" s="50" customFormat="1">
      <c r="A8" s="51">
        <v>44090</v>
      </c>
      <c r="B8" s="48" t="s">
        <v>139</v>
      </c>
      <c r="C8" s="51">
        <v>44097</v>
      </c>
      <c r="D8" s="48" t="s">
        <v>140</v>
      </c>
      <c r="E8" s="48" t="s">
        <v>141</v>
      </c>
      <c r="F8" s="48" t="s">
        <v>142</v>
      </c>
      <c r="G8" s="48" t="s">
        <v>102</v>
      </c>
      <c r="H8" s="48" t="s">
        <v>143</v>
      </c>
      <c r="I8" s="48" t="s">
        <v>104</v>
      </c>
      <c r="J8" s="48" t="s">
        <v>102</v>
      </c>
      <c r="K8" s="48" t="s">
        <v>144</v>
      </c>
      <c r="L8" s="48" t="s">
        <v>102</v>
      </c>
      <c r="M8" s="54" t="s">
        <v>145</v>
      </c>
      <c r="N8" s="58" t="s">
        <v>146</v>
      </c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</row>
    <row r="9" spans="1:31" s="50" customFormat="1">
      <c r="A9" s="51">
        <v>44095</v>
      </c>
      <c r="B9" s="48" t="s">
        <v>128</v>
      </c>
      <c r="C9" s="51">
        <v>44108</v>
      </c>
      <c r="D9" s="48" t="s">
        <v>147</v>
      </c>
      <c r="E9" s="48" t="s">
        <v>148</v>
      </c>
      <c r="F9" s="48" t="s">
        <v>149</v>
      </c>
      <c r="G9" s="48" t="s">
        <v>102</v>
      </c>
      <c r="H9" s="48" t="s">
        <v>150</v>
      </c>
      <c r="I9" s="48" t="s">
        <v>104</v>
      </c>
      <c r="J9" s="48" t="s">
        <v>102</v>
      </c>
      <c r="K9" s="55" t="s">
        <v>132</v>
      </c>
      <c r="L9" s="48"/>
      <c r="M9" s="52" t="s">
        <v>133</v>
      </c>
    </row>
    <row r="10" spans="1:31" s="50" customFormat="1">
      <c r="A10" s="51">
        <v>44096</v>
      </c>
      <c r="B10" s="48" t="s">
        <v>151</v>
      </c>
      <c r="C10" s="51">
        <v>44103</v>
      </c>
      <c r="D10" s="48" t="s">
        <v>152</v>
      </c>
      <c r="E10" s="48" t="s">
        <v>153</v>
      </c>
      <c r="F10" s="48" t="s">
        <v>154</v>
      </c>
      <c r="G10" s="48" t="s">
        <v>102</v>
      </c>
      <c r="H10" s="59">
        <v>1000</v>
      </c>
      <c r="I10" s="48" t="s">
        <v>104</v>
      </c>
      <c r="J10" s="48" t="s">
        <v>102</v>
      </c>
      <c r="K10" s="49" t="s">
        <v>155</v>
      </c>
      <c r="L10" s="48" t="s">
        <v>102</v>
      </c>
      <c r="M10" s="52" t="s">
        <v>156</v>
      </c>
      <c r="N10" s="53" t="s">
        <v>157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</row>
    <row r="11" spans="1:31" s="50" customFormat="1">
      <c r="A11" s="51">
        <v>44096</v>
      </c>
      <c r="B11" s="48" t="s">
        <v>151</v>
      </c>
      <c r="C11" s="51">
        <v>44110</v>
      </c>
      <c r="D11" s="48" t="s">
        <v>158</v>
      </c>
      <c r="E11" s="48" t="s">
        <v>150</v>
      </c>
      <c r="F11" s="48" t="s">
        <v>149</v>
      </c>
      <c r="G11" s="48" t="s">
        <v>102</v>
      </c>
      <c r="H11" s="59">
        <v>800</v>
      </c>
      <c r="I11" s="48" t="s">
        <v>104</v>
      </c>
      <c r="J11" s="48" t="s">
        <v>102</v>
      </c>
      <c r="K11" s="48" t="s">
        <v>159</v>
      </c>
      <c r="L11" s="48" t="s">
        <v>102</v>
      </c>
      <c r="M11" s="54" t="s">
        <v>156</v>
      </c>
      <c r="N11" s="53" t="s">
        <v>157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</row>
    <row r="12" spans="1:31" s="50" customFormat="1">
      <c r="A12" s="51">
        <v>44097</v>
      </c>
      <c r="B12" s="48" t="s">
        <v>160</v>
      </c>
      <c r="C12" s="51">
        <v>44111</v>
      </c>
      <c r="D12" s="48" t="s">
        <v>161</v>
      </c>
      <c r="E12" s="48" t="s">
        <v>162</v>
      </c>
      <c r="F12" s="48" t="s">
        <v>163</v>
      </c>
      <c r="G12" s="48" t="s">
        <v>102</v>
      </c>
      <c r="H12" s="48" t="s">
        <v>164</v>
      </c>
      <c r="I12" s="48" t="s">
        <v>104</v>
      </c>
      <c r="J12" s="48" t="s">
        <v>102</v>
      </c>
      <c r="K12" s="48" t="s">
        <v>165</v>
      </c>
      <c r="L12" s="48" t="s">
        <v>102</v>
      </c>
      <c r="M12" s="54" t="s">
        <v>166</v>
      </c>
      <c r="N12" s="53" t="s">
        <v>167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</row>
    <row r="13" spans="1:31" s="50" customFormat="1">
      <c r="A13" s="51">
        <v>44103</v>
      </c>
      <c r="B13" s="48" t="s">
        <v>151</v>
      </c>
      <c r="C13" s="51">
        <v>44117</v>
      </c>
      <c r="D13" s="48" t="s">
        <v>168</v>
      </c>
      <c r="E13" s="48" t="s">
        <v>169</v>
      </c>
      <c r="F13" s="48" t="s">
        <v>170</v>
      </c>
      <c r="G13" s="48" t="s">
        <v>102</v>
      </c>
      <c r="H13" s="48" t="s">
        <v>171</v>
      </c>
      <c r="I13" s="48" t="s">
        <v>104</v>
      </c>
      <c r="J13" s="48" t="s">
        <v>102</v>
      </c>
      <c r="K13" s="48" t="s">
        <v>172</v>
      </c>
      <c r="L13" s="48" t="s">
        <v>102</v>
      </c>
      <c r="M13" s="52" t="s">
        <v>156</v>
      </c>
      <c r="N13" s="53" t="s">
        <v>157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</row>
    <row r="14" spans="1:31" s="50" customFormat="1">
      <c r="A14" s="51">
        <v>44110</v>
      </c>
      <c r="B14" s="48" t="s">
        <v>151</v>
      </c>
      <c r="C14" s="51">
        <v>44124</v>
      </c>
      <c r="D14" s="48" t="s">
        <v>173</v>
      </c>
      <c r="E14" s="48" t="s">
        <v>174</v>
      </c>
      <c r="F14" s="48" t="s">
        <v>175</v>
      </c>
      <c r="G14" s="48" t="s">
        <v>102</v>
      </c>
      <c r="H14" s="48" t="s">
        <v>174</v>
      </c>
      <c r="I14" s="48" t="s">
        <v>104</v>
      </c>
      <c r="J14" s="48" t="s">
        <v>102</v>
      </c>
      <c r="K14" s="48" t="s">
        <v>176</v>
      </c>
      <c r="L14" s="48" t="s">
        <v>102</v>
      </c>
      <c r="M14" s="54" t="s">
        <v>156</v>
      </c>
      <c r="N14" s="53" t="s">
        <v>157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</row>
    <row r="15" spans="1:31" s="50" customFormat="1">
      <c r="A15" s="51">
        <v>44111</v>
      </c>
      <c r="B15" s="48" t="s">
        <v>177</v>
      </c>
      <c r="C15" s="48" t="s">
        <v>178</v>
      </c>
      <c r="D15" s="48" t="s">
        <v>179</v>
      </c>
      <c r="E15" s="48" t="s">
        <v>180</v>
      </c>
      <c r="F15" s="48" t="s">
        <v>181</v>
      </c>
      <c r="G15" s="48" t="s">
        <v>102</v>
      </c>
      <c r="H15" s="48" t="s">
        <v>180</v>
      </c>
      <c r="I15" s="48" t="s">
        <v>104</v>
      </c>
      <c r="J15" s="48" t="s">
        <v>102</v>
      </c>
      <c r="K15" s="48" t="s">
        <v>182</v>
      </c>
      <c r="L15" s="48" t="s">
        <v>102</v>
      </c>
      <c r="M15" s="54" t="s">
        <v>183</v>
      </c>
      <c r="N15" s="58" t="s">
        <v>184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</row>
    <row r="16" spans="1:31" s="50" customFormat="1">
      <c r="A16" s="51">
        <v>44111</v>
      </c>
      <c r="B16" s="48" t="s">
        <v>185</v>
      </c>
      <c r="C16" s="51">
        <v>44129</v>
      </c>
      <c r="D16" s="48" t="s">
        <v>186</v>
      </c>
      <c r="E16" s="48" t="s">
        <v>187</v>
      </c>
      <c r="F16" s="48" t="s">
        <v>188</v>
      </c>
      <c r="G16" s="48" t="s">
        <v>102</v>
      </c>
      <c r="H16" s="48" t="s">
        <v>187</v>
      </c>
      <c r="I16" s="48" t="s">
        <v>104</v>
      </c>
      <c r="J16" s="48" t="s">
        <v>102</v>
      </c>
      <c r="K16" s="49" t="s">
        <v>189</v>
      </c>
      <c r="L16" s="48" t="s">
        <v>102</v>
      </c>
      <c r="M16" s="56" t="s">
        <v>190</v>
      </c>
      <c r="N16" s="56" t="s">
        <v>191</v>
      </c>
    </row>
    <row r="17" spans="1:31" s="50" customFormat="1">
      <c r="A17" s="51">
        <v>44112</v>
      </c>
      <c r="B17" s="48" t="s">
        <v>192</v>
      </c>
      <c r="C17" s="51">
        <v>44127</v>
      </c>
      <c r="D17" s="48" t="s">
        <v>193</v>
      </c>
      <c r="E17" s="48" t="s">
        <v>194</v>
      </c>
      <c r="F17" s="48" t="s">
        <v>175</v>
      </c>
      <c r="G17" s="48" t="s">
        <v>102</v>
      </c>
      <c r="H17" s="48" t="s">
        <v>174</v>
      </c>
      <c r="I17" s="48" t="s">
        <v>104</v>
      </c>
      <c r="J17" s="48" t="s">
        <v>102</v>
      </c>
      <c r="K17" s="48" t="s">
        <v>176</v>
      </c>
      <c r="L17" s="48" t="s">
        <v>102</v>
      </c>
      <c r="M17" s="57" t="s">
        <v>195</v>
      </c>
      <c r="N17" s="56" t="s">
        <v>196</v>
      </c>
    </row>
    <row r="18" spans="1:31" s="50" customFormat="1">
      <c r="A18" s="51">
        <v>44116</v>
      </c>
      <c r="B18" s="48" t="s">
        <v>197</v>
      </c>
      <c r="C18" s="51">
        <v>44096</v>
      </c>
      <c r="D18" s="48" t="s">
        <v>134</v>
      </c>
      <c r="E18" s="48" t="s">
        <v>198</v>
      </c>
      <c r="F18" s="48" t="s">
        <v>199</v>
      </c>
      <c r="G18" s="48" t="s">
        <v>102</v>
      </c>
      <c r="H18" s="48" t="s">
        <v>198</v>
      </c>
      <c r="I18" s="48" t="s">
        <v>104</v>
      </c>
      <c r="J18" s="48" t="s">
        <v>102</v>
      </c>
      <c r="K18" s="48"/>
      <c r="L18" s="48"/>
    </row>
    <row r="19" spans="1:31" s="50" customFormat="1">
      <c r="A19" s="51">
        <v>44112</v>
      </c>
      <c r="B19" s="48" t="s">
        <v>200</v>
      </c>
      <c r="C19" s="51">
        <v>44125</v>
      </c>
      <c r="D19" s="48" t="s">
        <v>201</v>
      </c>
      <c r="E19" s="48" t="s">
        <v>202</v>
      </c>
      <c r="F19" s="48" t="s">
        <v>203</v>
      </c>
      <c r="G19" s="48" t="s">
        <v>102</v>
      </c>
      <c r="H19" s="48" t="s">
        <v>204</v>
      </c>
      <c r="I19" s="48" t="s">
        <v>104</v>
      </c>
      <c r="J19" s="48" t="s">
        <v>102</v>
      </c>
      <c r="K19" s="55" t="s">
        <v>132</v>
      </c>
      <c r="L19" s="48"/>
      <c r="M19" s="57" t="s">
        <v>205</v>
      </c>
    </row>
    <row r="20" spans="1:31" s="50" customFormat="1">
      <c r="A20" s="51">
        <v>44117</v>
      </c>
      <c r="B20" s="48" t="s">
        <v>206</v>
      </c>
      <c r="C20" s="51">
        <v>44119</v>
      </c>
      <c r="D20" s="48" t="s">
        <v>134</v>
      </c>
      <c r="E20" s="48" t="s">
        <v>207</v>
      </c>
      <c r="F20" s="48" t="s">
        <v>208</v>
      </c>
      <c r="G20" s="48" t="s">
        <v>102</v>
      </c>
      <c r="H20" s="48" t="s">
        <v>207</v>
      </c>
      <c r="I20" s="48" t="s">
        <v>104</v>
      </c>
      <c r="J20" s="48" t="s">
        <v>102</v>
      </c>
      <c r="K20" s="48" t="s">
        <v>209</v>
      </c>
      <c r="L20" s="48" t="s">
        <v>102</v>
      </c>
      <c r="M20" s="57" t="s">
        <v>119</v>
      </c>
      <c r="N20" s="57" t="s">
        <v>120</v>
      </c>
    </row>
    <row r="21" spans="1:31" s="50" customFormat="1">
      <c r="A21" s="51">
        <v>44117</v>
      </c>
      <c r="B21" s="48" t="s">
        <v>210</v>
      </c>
      <c r="C21" s="51">
        <v>44128</v>
      </c>
      <c r="D21" s="48" t="s">
        <v>211</v>
      </c>
      <c r="E21" s="48" t="s">
        <v>212</v>
      </c>
      <c r="F21" s="48" t="s">
        <v>213</v>
      </c>
      <c r="G21" s="48" t="s">
        <v>102</v>
      </c>
      <c r="H21" s="48" t="s">
        <v>212</v>
      </c>
      <c r="I21" s="60" t="s">
        <v>214</v>
      </c>
      <c r="J21" s="48"/>
      <c r="K21" s="55" t="s">
        <v>132</v>
      </c>
      <c r="L21" s="48"/>
      <c r="M21" s="56" t="s">
        <v>215</v>
      </c>
    </row>
    <row r="22" spans="1:31" s="50" customFormat="1">
      <c r="A22" s="51">
        <v>44118</v>
      </c>
      <c r="B22" s="48" t="s">
        <v>216</v>
      </c>
      <c r="C22" s="48" t="s">
        <v>217</v>
      </c>
      <c r="D22" s="48" t="s">
        <v>218</v>
      </c>
      <c r="E22" s="48" t="s">
        <v>180</v>
      </c>
      <c r="F22" s="48" t="s">
        <v>181</v>
      </c>
      <c r="G22" s="48" t="s">
        <v>102</v>
      </c>
      <c r="H22" s="48" t="s">
        <v>103</v>
      </c>
      <c r="I22" s="48" t="s">
        <v>104</v>
      </c>
      <c r="J22" s="48" t="s">
        <v>102</v>
      </c>
      <c r="K22" s="61" t="s">
        <v>219</v>
      </c>
      <c r="L22" s="48" t="s">
        <v>102</v>
      </c>
      <c r="M22" s="57" t="s">
        <v>145</v>
      </c>
      <c r="N22" s="56" t="s">
        <v>146</v>
      </c>
    </row>
    <row r="23" spans="1:31" s="50" customFormat="1">
      <c r="A23" s="51">
        <v>44118</v>
      </c>
      <c r="B23" s="48" t="s">
        <v>220</v>
      </c>
      <c r="C23" s="51">
        <v>44126</v>
      </c>
      <c r="D23" s="48" t="s">
        <v>221</v>
      </c>
      <c r="E23" s="48" t="s">
        <v>222</v>
      </c>
      <c r="F23" s="48" t="s">
        <v>223</v>
      </c>
      <c r="G23" s="48" t="s">
        <v>102</v>
      </c>
      <c r="H23" s="48" t="s">
        <v>224</v>
      </c>
      <c r="I23" s="62" t="s">
        <v>104</v>
      </c>
      <c r="J23" s="48"/>
      <c r="K23" s="63" t="s">
        <v>225</v>
      </c>
      <c r="L23" s="48" t="s">
        <v>102</v>
      </c>
      <c r="M23" s="57" t="s">
        <v>226</v>
      </c>
      <c r="N23" s="56" t="s">
        <v>227</v>
      </c>
    </row>
    <row r="24" spans="1:31" s="50" customFormat="1">
      <c r="A24" s="51">
        <v>44119</v>
      </c>
      <c r="B24" s="48" t="s">
        <v>228</v>
      </c>
      <c r="C24" s="51">
        <v>44130</v>
      </c>
      <c r="D24" s="48" t="s">
        <v>229</v>
      </c>
      <c r="E24" s="48" t="s">
        <v>230</v>
      </c>
      <c r="F24" s="48" t="s">
        <v>231</v>
      </c>
      <c r="G24" s="48" t="s">
        <v>102</v>
      </c>
      <c r="H24" s="48" t="s">
        <v>232</v>
      </c>
      <c r="I24" s="48" t="s">
        <v>104</v>
      </c>
      <c r="J24" s="48" t="s">
        <v>102</v>
      </c>
      <c r="K24" s="48" t="s">
        <v>233</v>
      </c>
      <c r="L24" s="48" t="s">
        <v>102</v>
      </c>
      <c r="M24" s="56" t="s">
        <v>234</v>
      </c>
      <c r="N24" s="56" t="s">
        <v>235</v>
      </c>
    </row>
    <row r="25" spans="1:31" s="50" customFormat="1">
      <c r="A25" s="51">
        <v>44119</v>
      </c>
      <c r="B25" s="48" t="s">
        <v>236</v>
      </c>
      <c r="C25" s="51">
        <v>44123</v>
      </c>
      <c r="D25" s="48" t="s">
        <v>237</v>
      </c>
      <c r="E25" s="48" t="s">
        <v>238</v>
      </c>
      <c r="F25" s="48" t="s">
        <v>239</v>
      </c>
      <c r="G25" s="48" t="s">
        <v>102</v>
      </c>
      <c r="H25" s="48" t="s">
        <v>238</v>
      </c>
      <c r="I25" s="62" t="s">
        <v>104</v>
      </c>
      <c r="J25" s="48"/>
      <c r="K25" s="49" t="s">
        <v>240</v>
      </c>
      <c r="L25" s="48" t="s">
        <v>241</v>
      </c>
      <c r="M25" s="56" t="s">
        <v>242</v>
      </c>
      <c r="N25" s="56" t="s">
        <v>243</v>
      </c>
    </row>
    <row r="26" spans="1:31" s="50" customFormat="1">
      <c r="A26" s="51">
        <v>44124</v>
      </c>
      <c r="B26" s="48" t="s">
        <v>244</v>
      </c>
      <c r="C26" s="51">
        <v>44135</v>
      </c>
      <c r="D26" s="48" t="s">
        <v>245</v>
      </c>
      <c r="E26" s="48" t="s">
        <v>246</v>
      </c>
      <c r="F26" s="48" t="s">
        <v>247</v>
      </c>
      <c r="G26" s="48" t="s">
        <v>102</v>
      </c>
      <c r="H26" s="48" t="s">
        <v>246</v>
      </c>
      <c r="I26" s="48" t="s">
        <v>104</v>
      </c>
      <c r="J26" s="48" t="s">
        <v>102</v>
      </c>
      <c r="K26" s="49" t="s">
        <v>248</v>
      </c>
      <c r="L26" s="48" t="s">
        <v>102</v>
      </c>
      <c r="M26" s="57" t="s">
        <v>249</v>
      </c>
      <c r="N26" s="56" t="s">
        <v>250</v>
      </c>
    </row>
    <row r="27" spans="1:31" s="50" customFormat="1">
      <c r="A27" s="51">
        <v>44124</v>
      </c>
      <c r="B27" s="48" t="s">
        <v>251</v>
      </c>
      <c r="C27" s="51">
        <v>44153</v>
      </c>
      <c r="D27" s="48" t="s">
        <v>252</v>
      </c>
      <c r="E27" s="48" t="s">
        <v>253</v>
      </c>
      <c r="F27" s="48" t="s">
        <v>254</v>
      </c>
      <c r="G27" s="48" t="s">
        <v>102</v>
      </c>
      <c r="H27" s="48" t="s">
        <v>253</v>
      </c>
      <c r="I27" s="62" t="s">
        <v>104</v>
      </c>
      <c r="J27" s="48" t="s">
        <v>102</v>
      </c>
      <c r="K27" s="49" t="s">
        <v>255</v>
      </c>
      <c r="L27" s="48" t="s">
        <v>102</v>
      </c>
      <c r="M27" s="56" t="s">
        <v>256</v>
      </c>
      <c r="N27" s="56" t="s">
        <v>257</v>
      </c>
    </row>
    <row r="28" spans="1:31" s="50" customFormat="1">
      <c r="A28" s="51">
        <v>44124</v>
      </c>
      <c r="B28" s="48" t="s">
        <v>258</v>
      </c>
      <c r="C28" s="51">
        <v>44163</v>
      </c>
      <c r="D28" s="48" t="s">
        <v>259</v>
      </c>
      <c r="E28" s="48" t="s">
        <v>260</v>
      </c>
      <c r="F28" s="48" t="s">
        <v>261</v>
      </c>
      <c r="G28" s="48" t="s">
        <v>102</v>
      </c>
      <c r="H28" s="48" t="s">
        <v>260</v>
      </c>
      <c r="I28" s="62" t="s">
        <v>104</v>
      </c>
      <c r="J28" s="48" t="s">
        <v>102</v>
      </c>
      <c r="K28" s="64" t="s">
        <v>262</v>
      </c>
      <c r="L28" s="48" t="s">
        <v>102</v>
      </c>
      <c r="M28" s="56" t="s">
        <v>263</v>
      </c>
      <c r="N28" s="56" t="s">
        <v>264</v>
      </c>
    </row>
    <row r="29" spans="1:31" s="50" customFormat="1">
      <c r="A29" s="51">
        <v>44127</v>
      </c>
      <c r="B29" s="48" t="s">
        <v>139</v>
      </c>
      <c r="C29" s="51">
        <v>44133</v>
      </c>
      <c r="D29" s="48" t="s">
        <v>265</v>
      </c>
      <c r="E29" s="48" t="s">
        <v>266</v>
      </c>
      <c r="F29" s="48" t="s">
        <v>267</v>
      </c>
      <c r="G29" s="48" t="s">
        <v>102</v>
      </c>
      <c r="H29" s="48" t="s">
        <v>266</v>
      </c>
      <c r="I29" s="55" t="s">
        <v>214</v>
      </c>
      <c r="J29" s="48"/>
      <c r="K29" s="65" t="s">
        <v>132</v>
      </c>
      <c r="L29" s="48"/>
      <c r="M29" s="57" t="s">
        <v>145</v>
      </c>
    </row>
    <row r="30" spans="1:31" s="50" customFormat="1">
      <c r="A30" s="66">
        <v>44138</v>
      </c>
      <c r="B30" s="67" t="s">
        <v>268</v>
      </c>
      <c r="C30" s="66">
        <v>44153</v>
      </c>
      <c r="D30" s="67" t="s">
        <v>269</v>
      </c>
      <c r="E30" s="67" t="s">
        <v>270</v>
      </c>
      <c r="F30" s="67" t="s">
        <v>271</v>
      </c>
      <c r="G30" s="67" t="s">
        <v>102</v>
      </c>
      <c r="H30" s="67" t="s">
        <v>270</v>
      </c>
      <c r="I30" s="67" t="s">
        <v>104</v>
      </c>
      <c r="J30" s="67" t="s">
        <v>102</v>
      </c>
      <c r="K30" s="68" t="s">
        <v>272</v>
      </c>
      <c r="L30" s="67" t="s">
        <v>102</v>
      </c>
      <c r="M30" s="69" t="s">
        <v>273</v>
      </c>
      <c r="N30" s="69" t="s">
        <v>274</v>
      </c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</row>
    <row r="31" spans="1:31" s="50" customFormat="1">
      <c r="A31" s="51">
        <v>44139</v>
      </c>
      <c r="B31" s="48" t="s">
        <v>275</v>
      </c>
      <c r="C31" s="51">
        <v>44152</v>
      </c>
      <c r="D31" s="48" t="s">
        <v>276</v>
      </c>
      <c r="E31" s="48" t="s">
        <v>277</v>
      </c>
      <c r="F31" s="48" t="s">
        <v>278</v>
      </c>
      <c r="G31" s="48" t="s">
        <v>102</v>
      </c>
      <c r="H31" s="48" t="s">
        <v>277</v>
      </c>
      <c r="I31" s="62" t="s">
        <v>104</v>
      </c>
      <c r="J31" s="48" t="s">
        <v>102</v>
      </c>
      <c r="K31" s="49" t="s">
        <v>279</v>
      </c>
      <c r="L31" s="48" t="s">
        <v>102</v>
      </c>
      <c r="M31" s="70" t="s">
        <v>126</v>
      </c>
      <c r="N31" s="56" t="s">
        <v>127</v>
      </c>
    </row>
    <row r="32" spans="1:31" s="50" customFormat="1">
      <c r="A32" s="51">
        <v>44139</v>
      </c>
      <c r="B32" s="48" t="s">
        <v>206</v>
      </c>
      <c r="C32" s="51">
        <v>44161</v>
      </c>
      <c r="D32" s="48" t="s">
        <v>280</v>
      </c>
      <c r="E32" s="48" t="s">
        <v>281</v>
      </c>
      <c r="F32" s="48" t="s">
        <v>282</v>
      </c>
      <c r="G32" s="48" t="s">
        <v>102</v>
      </c>
      <c r="H32" s="48" t="s">
        <v>281</v>
      </c>
      <c r="I32" s="62" t="s">
        <v>104</v>
      </c>
      <c r="J32" s="48" t="s">
        <v>102</v>
      </c>
      <c r="K32" s="49" t="s">
        <v>283</v>
      </c>
      <c r="L32" s="55" t="s">
        <v>284</v>
      </c>
      <c r="M32" s="56" t="s">
        <v>119</v>
      </c>
      <c r="N32" s="57" t="s">
        <v>120</v>
      </c>
    </row>
    <row r="33" spans="1:31" s="50" customFormat="1" ht="16">
      <c r="A33" s="51">
        <v>44140</v>
      </c>
      <c r="B33" s="48" t="s">
        <v>285</v>
      </c>
      <c r="C33" s="48" t="s">
        <v>286</v>
      </c>
      <c r="D33" s="48" t="s">
        <v>287</v>
      </c>
      <c r="E33" s="48" t="s">
        <v>103</v>
      </c>
      <c r="F33" s="48" t="s">
        <v>101</v>
      </c>
      <c r="G33" s="48" t="s">
        <v>102</v>
      </c>
      <c r="H33" s="48" t="s">
        <v>103</v>
      </c>
      <c r="I33" s="62" t="s">
        <v>104</v>
      </c>
      <c r="J33" s="48" t="s">
        <v>102</v>
      </c>
      <c r="K33" s="49" t="s">
        <v>219</v>
      </c>
      <c r="L33" s="48" t="s">
        <v>102</v>
      </c>
      <c r="M33" s="71" t="s">
        <v>288</v>
      </c>
      <c r="N33" s="56" t="s">
        <v>289</v>
      </c>
    </row>
    <row r="34" spans="1:31" s="50" customFormat="1">
      <c r="A34" s="51">
        <v>44140</v>
      </c>
      <c r="B34" s="48" t="s">
        <v>285</v>
      </c>
      <c r="C34" s="48" t="s">
        <v>290</v>
      </c>
      <c r="D34" s="48" t="s">
        <v>291</v>
      </c>
      <c r="E34" s="48" t="s">
        <v>103</v>
      </c>
      <c r="F34" s="48" t="s">
        <v>101</v>
      </c>
      <c r="G34" s="48" t="s">
        <v>102</v>
      </c>
      <c r="H34" s="48" t="s">
        <v>103</v>
      </c>
      <c r="I34" s="62" t="s">
        <v>104</v>
      </c>
      <c r="J34" s="48" t="s">
        <v>102</v>
      </c>
      <c r="K34" s="49" t="s">
        <v>219</v>
      </c>
      <c r="L34" s="55" t="s">
        <v>292</v>
      </c>
      <c r="M34" s="56" t="s">
        <v>288</v>
      </c>
      <c r="N34" s="56" t="s">
        <v>289</v>
      </c>
    </row>
    <row r="35" spans="1:31" s="50" customFormat="1">
      <c r="A35" s="51">
        <v>44140</v>
      </c>
      <c r="B35" s="48" t="s">
        <v>285</v>
      </c>
      <c r="C35" s="48" t="s">
        <v>293</v>
      </c>
      <c r="D35" s="48" t="s">
        <v>294</v>
      </c>
      <c r="E35" s="48" t="s">
        <v>103</v>
      </c>
      <c r="F35" s="48" t="s">
        <v>199</v>
      </c>
      <c r="G35" s="48" t="s">
        <v>102</v>
      </c>
      <c r="H35" s="48" t="s">
        <v>198</v>
      </c>
      <c r="I35" s="60" t="s">
        <v>214</v>
      </c>
      <c r="J35" s="48"/>
      <c r="K35" s="65" t="s">
        <v>132</v>
      </c>
      <c r="L35" s="48"/>
      <c r="M35" s="56" t="s">
        <v>288</v>
      </c>
      <c r="N35" s="56" t="s">
        <v>289</v>
      </c>
    </row>
    <row r="36" spans="1:31" s="50" customFormat="1">
      <c r="A36" s="51">
        <v>44147</v>
      </c>
      <c r="B36" s="48" t="s">
        <v>295</v>
      </c>
      <c r="C36" s="48" t="s">
        <v>290</v>
      </c>
      <c r="D36" s="48" t="s">
        <v>291</v>
      </c>
      <c r="E36" s="48" t="s">
        <v>296</v>
      </c>
      <c r="F36" s="48" t="s">
        <v>297</v>
      </c>
      <c r="G36" s="48" t="s">
        <v>102</v>
      </c>
      <c r="H36" s="48" t="s">
        <v>296</v>
      </c>
      <c r="I36" s="62" t="s">
        <v>104</v>
      </c>
      <c r="J36" s="48" t="s">
        <v>102</v>
      </c>
      <c r="K36" s="64" t="s">
        <v>298</v>
      </c>
      <c r="L36" s="48" t="s">
        <v>102</v>
      </c>
      <c r="M36" s="57" t="s">
        <v>156</v>
      </c>
      <c r="N36" s="53" t="s">
        <v>157</v>
      </c>
    </row>
    <row r="37" spans="1:31" s="50" customFormat="1">
      <c r="A37" s="72">
        <v>44140</v>
      </c>
      <c r="B37" s="73" t="s">
        <v>299</v>
      </c>
      <c r="C37" s="73" t="s">
        <v>300</v>
      </c>
      <c r="D37" s="73" t="s">
        <v>301</v>
      </c>
      <c r="E37" s="73" t="s">
        <v>302</v>
      </c>
      <c r="F37" s="73" t="s">
        <v>303</v>
      </c>
      <c r="G37" s="73" t="s">
        <v>102</v>
      </c>
      <c r="H37" s="73" t="s">
        <v>302</v>
      </c>
      <c r="I37" s="67" t="s">
        <v>104</v>
      </c>
      <c r="J37" s="73" t="s">
        <v>102</v>
      </c>
      <c r="K37" s="68" t="s">
        <v>304</v>
      </c>
      <c r="L37" s="73" t="s">
        <v>102</v>
      </c>
      <c r="M37" s="74" t="s">
        <v>305</v>
      </c>
      <c r="N37" s="74" t="s">
        <v>306</v>
      </c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</row>
    <row r="38" spans="1:31" s="50" customFormat="1">
      <c r="A38" s="66">
        <v>44152</v>
      </c>
      <c r="B38" s="67" t="s">
        <v>206</v>
      </c>
      <c r="C38" s="67" t="s">
        <v>307</v>
      </c>
      <c r="D38" s="67" t="s">
        <v>308</v>
      </c>
      <c r="E38" s="67" t="s">
        <v>309</v>
      </c>
      <c r="F38" s="67" t="s">
        <v>310</v>
      </c>
      <c r="G38" s="67" t="s">
        <v>102</v>
      </c>
      <c r="H38" s="67" t="s">
        <v>311</v>
      </c>
      <c r="I38" s="67" t="s">
        <v>104</v>
      </c>
      <c r="J38" s="67" t="s">
        <v>102</v>
      </c>
      <c r="K38" s="68" t="s">
        <v>312</v>
      </c>
      <c r="L38" s="76" t="s">
        <v>313</v>
      </c>
      <c r="M38" s="69" t="s">
        <v>119</v>
      </c>
      <c r="N38" s="69" t="s">
        <v>120</v>
      </c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</row>
    <row r="39" spans="1:31" s="50" customFormat="1">
      <c r="A39" s="51">
        <v>44152</v>
      </c>
      <c r="B39" s="48" t="s">
        <v>314</v>
      </c>
      <c r="C39" s="51">
        <v>44164</v>
      </c>
      <c r="D39" s="48" t="s">
        <v>315</v>
      </c>
      <c r="E39" s="48" t="s">
        <v>316</v>
      </c>
      <c r="F39" s="48" t="s">
        <v>154</v>
      </c>
      <c r="G39" s="48" t="s">
        <v>102</v>
      </c>
      <c r="H39" s="48" t="s">
        <v>316</v>
      </c>
      <c r="I39" s="60" t="s">
        <v>214</v>
      </c>
      <c r="J39" s="48"/>
      <c r="K39" s="65"/>
      <c r="L39" s="48"/>
      <c r="M39" s="56" t="s">
        <v>317</v>
      </c>
    </row>
    <row r="40" spans="1:31" s="50" customFormat="1">
      <c r="A40" s="51">
        <v>44152</v>
      </c>
      <c r="B40" s="48" t="s">
        <v>314</v>
      </c>
      <c r="C40" s="51">
        <v>44160</v>
      </c>
      <c r="D40" s="48" t="s">
        <v>318</v>
      </c>
      <c r="E40" s="48" t="s">
        <v>316</v>
      </c>
      <c r="F40" s="48" t="s">
        <v>154</v>
      </c>
      <c r="G40" s="48" t="s">
        <v>102</v>
      </c>
      <c r="H40" s="48" t="s">
        <v>316</v>
      </c>
      <c r="I40" s="60" t="s">
        <v>214</v>
      </c>
      <c r="J40" s="48"/>
      <c r="K40" s="65"/>
      <c r="L40" s="48"/>
      <c r="M40" s="56" t="s">
        <v>317</v>
      </c>
    </row>
    <row r="41" spans="1:31" s="50" customFormat="1">
      <c r="A41" s="51">
        <v>44152</v>
      </c>
      <c r="B41" s="48" t="s">
        <v>319</v>
      </c>
      <c r="C41" s="51">
        <v>44166</v>
      </c>
      <c r="D41" s="48" t="s">
        <v>320</v>
      </c>
      <c r="E41" s="48" t="s">
        <v>103</v>
      </c>
      <c r="F41" s="48" t="s">
        <v>101</v>
      </c>
      <c r="G41" s="48" t="s">
        <v>102</v>
      </c>
      <c r="H41" s="48" t="s">
        <v>103</v>
      </c>
      <c r="I41" s="62" t="s">
        <v>104</v>
      </c>
      <c r="J41" s="48" t="s">
        <v>102</v>
      </c>
      <c r="K41" s="64" t="s">
        <v>219</v>
      </c>
      <c r="L41" s="48" t="s">
        <v>102</v>
      </c>
      <c r="M41" s="56" t="s">
        <v>190</v>
      </c>
      <c r="N41" s="56" t="s">
        <v>321</v>
      </c>
    </row>
    <row r="42" spans="1:31" s="50" customFormat="1">
      <c r="A42" s="51">
        <v>44152</v>
      </c>
      <c r="B42" s="48" t="s">
        <v>251</v>
      </c>
      <c r="C42" s="51">
        <v>44167</v>
      </c>
      <c r="D42" s="48" t="s">
        <v>322</v>
      </c>
      <c r="E42" s="48" t="s">
        <v>238</v>
      </c>
      <c r="F42" s="48" t="s">
        <v>239</v>
      </c>
      <c r="G42" s="48" t="s">
        <v>102</v>
      </c>
      <c r="H42" s="48" t="s">
        <v>238</v>
      </c>
      <c r="I42" s="60" t="s">
        <v>214</v>
      </c>
      <c r="J42" s="48"/>
      <c r="K42" s="65"/>
      <c r="L42" s="48"/>
      <c r="M42" s="56" t="s">
        <v>256</v>
      </c>
    </row>
    <row r="43" spans="1:31" s="50" customFormat="1">
      <c r="A43" s="51">
        <v>44152</v>
      </c>
      <c r="B43" s="48" t="s">
        <v>323</v>
      </c>
      <c r="C43" s="51">
        <v>44153</v>
      </c>
      <c r="D43" s="48" t="s">
        <v>324</v>
      </c>
      <c r="E43" s="48" t="s">
        <v>316</v>
      </c>
      <c r="F43" s="48" t="s">
        <v>154</v>
      </c>
      <c r="G43" s="48" t="s">
        <v>102</v>
      </c>
      <c r="H43" s="48" t="s">
        <v>316</v>
      </c>
      <c r="I43" s="60" t="s">
        <v>214</v>
      </c>
      <c r="J43" s="48"/>
      <c r="K43" s="65"/>
      <c r="L43" s="48"/>
      <c r="M43" s="56" t="s">
        <v>133</v>
      </c>
    </row>
    <row r="44" spans="1:31" s="50" customFormat="1">
      <c r="A44" s="51">
        <v>44152</v>
      </c>
      <c r="B44" s="48" t="s">
        <v>323</v>
      </c>
      <c r="C44" s="51">
        <v>44160</v>
      </c>
      <c r="D44" s="48" t="s">
        <v>325</v>
      </c>
      <c r="E44" s="48" t="s">
        <v>316</v>
      </c>
      <c r="F44" s="48" t="s">
        <v>154</v>
      </c>
      <c r="G44" s="48" t="s">
        <v>102</v>
      </c>
      <c r="H44" s="48" t="s">
        <v>316</v>
      </c>
      <c r="I44" s="60" t="s">
        <v>214</v>
      </c>
      <c r="J44" s="48"/>
      <c r="K44" s="65"/>
      <c r="L44" s="48"/>
      <c r="M44" s="56" t="s">
        <v>133</v>
      </c>
    </row>
    <row r="45" spans="1:31" s="50" customFormat="1">
      <c r="A45" s="51">
        <v>44154</v>
      </c>
      <c r="B45" s="63" t="s">
        <v>326</v>
      </c>
      <c r="C45" s="51">
        <v>44158</v>
      </c>
      <c r="D45" s="48" t="s">
        <v>327</v>
      </c>
      <c r="E45" s="49"/>
      <c r="F45" s="48" t="s">
        <v>328</v>
      </c>
      <c r="G45" s="48" t="s">
        <v>102</v>
      </c>
      <c r="H45" s="48">
        <v>1500</v>
      </c>
      <c r="I45" s="60" t="s">
        <v>214</v>
      </c>
      <c r="J45" s="48"/>
      <c r="L45" s="48"/>
    </row>
    <row r="46" spans="1:31" s="50" customFormat="1">
      <c r="A46" s="51">
        <v>44159</v>
      </c>
      <c r="B46" s="63" t="s">
        <v>329</v>
      </c>
      <c r="C46" s="51">
        <v>44543</v>
      </c>
      <c r="D46" s="48" t="s">
        <v>330</v>
      </c>
      <c r="F46" s="48" t="s">
        <v>331</v>
      </c>
      <c r="G46" s="48" t="s">
        <v>102</v>
      </c>
      <c r="H46" s="48">
        <v>2650</v>
      </c>
      <c r="I46" s="48" t="s">
        <v>104</v>
      </c>
      <c r="J46" s="48" t="s">
        <v>102</v>
      </c>
      <c r="K46" s="49" t="s">
        <v>332</v>
      </c>
      <c r="L46" s="48" t="s">
        <v>102</v>
      </c>
      <c r="N46" s="56" t="s">
        <v>333</v>
      </c>
    </row>
    <row r="47" spans="1:31" s="50" customFormat="1">
      <c r="A47" s="51">
        <v>44159</v>
      </c>
      <c r="B47" s="63" t="s">
        <v>334</v>
      </c>
      <c r="C47" s="51">
        <v>44546</v>
      </c>
      <c r="D47" s="48" t="s">
        <v>335</v>
      </c>
      <c r="F47" s="48" t="s">
        <v>239</v>
      </c>
      <c r="G47" s="48" t="s">
        <v>102</v>
      </c>
      <c r="H47" s="48">
        <v>2000</v>
      </c>
      <c r="I47" s="62" t="s">
        <v>104</v>
      </c>
      <c r="J47" s="48" t="s">
        <v>102</v>
      </c>
      <c r="K47" s="49" t="s">
        <v>336</v>
      </c>
      <c r="L47" s="48" t="s">
        <v>102</v>
      </c>
      <c r="N47" s="56" t="s">
        <v>337</v>
      </c>
    </row>
    <row r="48" spans="1:31" s="50" customFormat="1">
      <c r="A48" s="51">
        <v>44159</v>
      </c>
      <c r="B48" s="63" t="s">
        <v>295</v>
      </c>
      <c r="C48" s="51">
        <v>44538</v>
      </c>
      <c r="D48" s="48" t="s">
        <v>338</v>
      </c>
      <c r="F48" s="48" t="s">
        <v>339</v>
      </c>
      <c r="G48" s="48" t="s">
        <v>102</v>
      </c>
      <c r="H48" s="48">
        <v>940</v>
      </c>
      <c r="I48" s="62" t="s">
        <v>104</v>
      </c>
      <c r="J48" s="48" t="s">
        <v>102</v>
      </c>
      <c r="K48" s="49" t="s">
        <v>340</v>
      </c>
      <c r="L48" s="48" t="s">
        <v>102</v>
      </c>
      <c r="N48" s="56" t="s">
        <v>157</v>
      </c>
    </row>
    <row r="49" spans="1:31" s="50" customFormat="1">
      <c r="A49" s="51">
        <v>44159</v>
      </c>
      <c r="B49" s="63" t="s">
        <v>341</v>
      </c>
      <c r="C49" s="51">
        <v>44544</v>
      </c>
      <c r="D49" s="48" t="s">
        <v>342</v>
      </c>
      <c r="F49" s="48" t="s">
        <v>328</v>
      </c>
      <c r="G49" s="48" t="s">
        <v>102</v>
      </c>
      <c r="H49" s="48">
        <v>1500</v>
      </c>
      <c r="I49" s="62" t="s">
        <v>104</v>
      </c>
      <c r="J49" s="48" t="s">
        <v>102</v>
      </c>
      <c r="K49" s="49" t="s">
        <v>343</v>
      </c>
      <c r="L49" s="48" t="s">
        <v>102</v>
      </c>
      <c r="N49" s="56" t="s">
        <v>344</v>
      </c>
    </row>
    <row r="50" spans="1:31" s="50" customFormat="1">
      <c r="A50" s="51">
        <v>44160</v>
      </c>
      <c r="B50" s="63" t="s">
        <v>216</v>
      </c>
      <c r="C50" s="48" t="s">
        <v>345</v>
      </c>
      <c r="D50" s="48" t="s">
        <v>346</v>
      </c>
      <c r="F50" s="48" t="s">
        <v>347</v>
      </c>
      <c r="G50" s="48" t="s">
        <v>102</v>
      </c>
      <c r="H50" s="48">
        <v>343</v>
      </c>
      <c r="I50" s="62" t="s">
        <v>104</v>
      </c>
      <c r="J50" s="48" t="s">
        <v>102</v>
      </c>
      <c r="K50" s="49" t="s">
        <v>348</v>
      </c>
      <c r="L50" s="48" t="s">
        <v>102</v>
      </c>
      <c r="N50" s="56" t="s">
        <v>146</v>
      </c>
    </row>
    <row r="51" spans="1:31" s="50" customFormat="1">
      <c r="A51" s="51">
        <v>44162</v>
      </c>
      <c r="B51" s="63" t="s">
        <v>349</v>
      </c>
      <c r="C51" s="51">
        <v>44549</v>
      </c>
      <c r="D51" s="48" t="s">
        <v>350</v>
      </c>
      <c r="F51" s="48" t="s">
        <v>351</v>
      </c>
      <c r="G51" s="48" t="s">
        <v>102</v>
      </c>
      <c r="H51" s="48">
        <v>1720</v>
      </c>
      <c r="I51" s="62" t="s">
        <v>104</v>
      </c>
      <c r="J51" s="48" t="s">
        <v>102</v>
      </c>
      <c r="K51" s="49" t="s">
        <v>352</v>
      </c>
      <c r="L51" s="48" t="s">
        <v>102</v>
      </c>
      <c r="N51" s="56" t="s">
        <v>353</v>
      </c>
    </row>
    <row r="52" spans="1:31" s="50" customFormat="1">
      <c r="A52" s="51">
        <v>44162</v>
      </c>
      <c r="B52" s="63" t="s">
        <v>354</v>
      </c>
      <c r="C52" s="48" t="s">
        <v>355</v>
      </c>
      <c r="D52" s="48" t="s">
        <v>356</v>
      </c>
      <c r="F52" s="48" t="s">
        <v>101</v>
      </c>
      <c r="G52" s="48" t="s">
        <v>102</v>
      </c>
      <c r="H52" s="48">
        <v>3000</v>
      </c>
      <c r="I52" s="62" t="s">
        <v>104</v>
      </c>
      <c r="J52" s="48" t="s">
        <v>102</v>
      </c>
      <c r="K52" s="49" t="s">
        <v>357</v>
      </c>
      <c r="L52" s="48" t="s">
        <v>102</v>
      </c>
      <c r="N52" s="56" t="s">
        <v>358</v>
      </c>
    </row>
    <row r="53" spans="1:31" s="50" customFormat="1">
      <c r="A53" s="51">
        <v>44527</v>
      </c>
      <c r="B53" s="63" t="s">
        <v>359</v>
      </c>
      <c r="C53" s="48" t="s">
        <v>360</v>
      </c>
      <c r="D53" s="48" t="s">
        <v>361</v>
      </c>
      <c r="E53" s="48"/>
      <c r="F53" s="48" t="s">
        <v>362</v>
      </c>
      <c r="G53" s="48" t="s">
        <v>102</v>
      </c>
      <c r="H53" s="48">
        <v>3108</v>
      </c>
      <c r="I53" s="62" t="s">
        <v>104</v>
      </c>
      <c r="J53" s="48" t="s">
        <v>102</v>
      </c>
      <c r="K53" s="49" t="s">
        <v>363</v>
      </c>
      <c r="L53" s="48" t="s">
        <v>102</v>
      </c>
      <c r="N53" s="56" t="s">
        <v>235</v>
      </c>
    </row>
    <row r="54" spans="1:31" s="50" customFormat="1">
      <c r="A54" s="51">
        <v>44527</v>
      </c>
      <c r="B54" s="63" t="s">
        <v>364</v>
      </c>
      <c r="C54" s="48" t="s">
        <v>365</v>
      </c>
      <c r="D54" s="48" t="s">
        <v>366</v>
      </c>
      <c r="E54" s="48"/>
      <c r="F54" s="48" t="s">
        <v>199</v>
      </c>
      <c r="G54" s="48" t="s">
        <v>102</v>
      </c>
      <c r="H54" s="48">
        <v>0</v>
      </c>
      <c r="I54" s="55" t="s">
        <v>214</v>
      </c>
      <c r="J54" s="48"/>
      <c r="L54" s="48"/>
    </row>
    <row r="55" spans="1:31" s="50" customFormat="1">
      <c r="A55" s="77">
        <v>44527</v>
      </c>
      <c r="B55" s="78" t="s">
        <v>364</v>
      </c>
      <c r="C55" s="77">
        <v>44528</v>
      </c>
      <c r="D55" s="79" t="s">
        <v>367</v>
      </c>
      <c r="E55" s="79"/>
      <c r="F55" s="79" t="s">
        <v>328</v>
      </c>
      <c r="G55" s="79" t="s">
        <v>102</v>
      </c>
      <c r="H55" s="79">
        <v>1500</v>
      </c>
      <c r="I55" s="78" t="s">
        <v>104</v>
      </c>
      <c r="J55" s="79" t="s">
        <v>102</v>
      </c>
      <c r="K55" s="80" t="s">
        <v>343</v>
      </c>
      <c r="L55" s="79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</row>
    <row r="56" spans="1:31" s="50" customFormat="1">
      <c r="A56" s="51">
        <v>44527</v>
      </c>
      <c r="B56" s="63" t="s">
        <v>368</v>
      </c>
      <c r="C56" s="51">
        <v>44542</v>
      </c>
      <c r="D56" s="48" t="s">
        <v>369</v>
      </c>
      <c r="E56" s="48"/>
      <c r="F56" s="48" t="s">
        <v>370</v>
      </c>
      <c r="G56" s="48" t="s">
        <v>102</v>
      </c>
      <c r="H56" s="48">
        <v>2625</v>
      </c>
      <c r="I56" s="55" t="s">
        <v>214</v>
      </c>
      <c r="J56" s="48"/>
      <c r="L56" s="48"/>
    </row>
    <row r="57" spans="1:31" s="50" customFormat="1">
      <c r="A57" s="51">
        <v>44532</v>
      </c>
      <c r="B57" s="48" t="s">
        <v>299</v>
      </c>
      <c r="C57" s="51">
        <v>44555</v>
      </c>
      <c r="D57" s="48" t="s">
        <v>371</v>
      </c>
      <c r="E57" s="48"/>
      <c r="F57" s="48" t="s">
        <v>372</v>
      </c>
      <c r="G57" s="48" t="s">
        <v>102</v>
      </c>
      <c r="H57" s="48">
        <v>2605</v>
      </c>
      <c r="I57" s="62" t="s">
        <v>104</v>
      </c>
      <c r="J57" s="48" t="s">
        <v>102</v>
      </c>
      <c r="K57" s="49" t="s">
        <v>373</v>
      </c>
      <c r="L57" s="48" t="s">
        <v>102</v>
      </c>
      <c r="M57" s="56" t="s">
        <v>305</v>
      </c>
      <c r="N57" s="56" t="s">
        <v>306</v>
      </c>
    </row>
    <row r="58" spans="1:31" s="50" customFormat="1">
      <c r="A58" s="51">
        <v>44532</v>
      </c>
      <c r="B58" s="48" t="s">
        <v>295</v>
      </c>
      <c r="C58" s="48" t="s">
        <v>374</v>
      </c>
      <c r="D58" s="48" t="s">
        <v>375</v>
      </c>
      <c r="E58" s="48"/>
      <c r="F58" s="62" t="s">
        <v>376</v>
      </c>
      <c r="G58" s="48" t="s">
        <v>102</v>
      </c>
      <c r="H58" s="48">
        <v>720</v>
      </c>
      <c r="I58" s="62" t="s">
        <v>104</v>
      </c>
      <c r="J58" s="48" t="s">
        <v>102</v>
      </c>
      <c r="K58" s="49" t="s">
        <v>377</v>
      </c>
      <c r="L58" s="48" t="s">
        <v>102</v>
      </c>
      <c r="M58" s="56" t="s">
        <v>156</v>
      </c>
      <c r="N58" s="56" t="s">
        <v>157</v>
      </c>
    </row>
    <row r="59" spans="1:31" s="50" customFormat="1">
      <c r="A59" s="51">
        <v>44532</v>
      </c>
      <c r="B59" s="48" t="s">
        <v>378</v>
      </c>
      <c r="C59" s="51">
        <v>44539</v>
      </c>
      <c r="D59" s="48" t="s">
        <v>379</v>
      </c>
      <c r="E59" s="48"/>
      <c r="F59" s="48" t="s">
        <v>380</v>
      </c>
      <c r="G59" s="48" t="s">
        <v>102</v>
      </c>
      <c r="H59" s="48">
        <v>375</v>
      </c>
      <c r="I59" s="55" t="s">
        <v>214</v>
      </c>
      <c r="J59" s="48"/>
      <c r="L59" s="48"/>
      <c r="M59" s="56" t="s">
        <v>381</v>
      </c>
    </row>
    <row r="60" spans="1:31" s="50" customFormat="1">
      <c r="A60" s="51">
        <v>44532</v>
      </c>
      <c r="B60" s="48" t="s">
        <v>206</v>
      </c>
      <c r="C60" s="51">
        <v>44533</v>
      </c>
      <c r="D60" s="48" t="s">
        <v>382</v>
      </c>
      <c r="E60" s="48"/>
      <c r="F60" s="48" t="s">
        <v>383</v>
      </c>
      <c r="G60" s="48" t="s">
        <v>102</v>
      </c>
      <c r="H60" s="48">
        <v>1652</v>
      </c>
      <c r="I60" s="62" t="s">
        <v>104</v>
      </c>
      <c r="J60" s="48" t="s">
        <v>102</v>
      </c>
      <c r="K60" s="49" t="s">
        <v>384</v>
      </c>
      <c r="L60" s="48" t="s">
        <v>102</v>
      </c>
      <c r="M60" s="56" t="s">
        <v>119</v>
      </c>
      <c r="N60" s="56" t="s">
        <v>120</v>
      </c>
    </row>
    <row r="61" spans="1:31" s="50" customFormat="1">
      <c r="A61" s="51">
        <v>44533</v>
      </c>
      <c r="B61" s="48" t="s">
        <v>385</v>
      </c>
      <c r="C61" s="51">
        <v>44546</v>
      </c>
      <c r="D61" s="48" t="s">
        <v>386</v>
      </c>
      <c r="E61" s="48"/>
      <c r="F61" s="48" t="s">
        <v>387</v>
      </c>
      <c r="G61" s="48" t="s">
        <v>102</v>
      </c>
      <c r="H61" s="48">
        <v>5000</v>
      </c>
      <c r="I61" s="62" t="s">
        <v>104</v>
      </c>
      <c r="J61" s="48" t="s">
        <v>102</v>
      </c>
      <c r="K61" s="49" t="s">
        <v>343</v>
      </c>
      <c r="L61" s="48" t="s">
        <v>102</v>
      </c>
      <c r="M61" s="56" t="s">
        <v>166</v>
      </c>
      <c r="N61" s="56" t="s">
        <v>167</v>
      </c>
    </row>
    <row r="62" spans="1:31" s="50" customFormat="1">
      <c r="A62" s="51">
        <v>44533</v>
      </c>
      <c r="B62" s="48" t="s">
        <v>251</v>
      </c>
      <c r="C62" s="51">
        <v>44553</v>
      </c>
      <c r="D62" s="48" t="s">
        <v>388</v>
      </c>
      <c r="E62" s="48"/>
      <c r="F62" s="48" t="s">
        <v>389</v>
      </c>
      <c r="G62" s="48" t="s">
        <v>102</v>
      </c>
      <c r="H62" s="48">
        <v>1110</v>
      </c>
      <c r="I62" s="55" t="s">
        <v>214</v>
      </c>
      <c r="J62" s="48"/>
      <c r="L62" s="48"/>
      <c r="M62" s="56" t="s">
        <v>256</v>
      </c>
    </row>
    <row r="63" spans="1:31" s="50" customFormat="1">
      <c r="A63" s="51">
        <v>44533</v>
      </c>
      <c r="B63" s="48" t="s">
        <v>251</v>
      </c>
      <c r="C63" s="51">
        <v>44553</v>
      </c>
      <c r="D63" s="48" t="s">
        <v>390</v>
      </c>
      <c r="E63" s="48"/>
      <c r="F63" s="48" t="s">
        <v>149</v>
      </c>
      <c r="G63" s="48" t="s">
        <v>102</v>
      </c>
      <c r="H63" s="48">
        <v>800</v>
      </c>
      <c r="I63" s="55" t="s">
        <v>214</v>
      </c>
      <c r="J63" s="48"/>
      <c r="L63" s="48"/>
      <c r="M63" s="56" t="s">
        <v>256</v>
      </c>
    </row>
    <row r="64" spans="1:31" s="50" customFormat="1" ht="16.5" customHeight="1">
      <c r="A64" s="51">
        <v>44539</v>
      </c>
      <c r="B64" s="48" t="s">
        <v>391</v>
      </c>
      <c r="C64" s="51">
        <v>44525</v>
      </c>
      <c r="D64" s="48" t="s">
        <v>392</v>
      </c>
      <c r="E64" s="48"/>
      <c r="F64" s="48" t="s">
        <v>387</v>
      </c>
      <c r="G64" s="48" t="s">
        <v>102</v>
      </c>
      <c r="H64" s="48">
        <v>5000</v>
      </c>
      <c r="I64" s="62" t="s">
        <v>104</v>
      </c>
      <c r="J64" s="48" t="s">
        <v>102</v>
      </c>
      <c r="K64" s="49" t="s">
        <v>393</v>
      </c>
      <c r="L64" s="48" t="s">
        <v>102</v>
      </c>
      <c r="M64" s="56" t="s">
        <v>394</v>
      </c>
      <c r="N64" s="56" t="s">
        <v>395</v>
      </c>
    </row>
    <row r="65" spans="1:31" s="50" customFormat="1">
      <c r="A65" s="81">
        <v>44539</v>
      </c>
      <c r="B65" s="48" t="s">
        <v>396</v>
      </c>
      <c r="C65" s="51">
        <v>44540</v>
      </c>
      <c r="D65" s="48" t="s">
        <v>397</v>
      </c>
      <c r="E65" s="48"/>
      <c r="F65" s="48" t="s">
        <v>101</v>
      </c>
      <c r="G65" s="48" t="s">
        <v>102</v>
      </c>
      <c r="H65" s="48">
        <v>3000</v>
      </c>
      <c r="I65" s="62" t="s">
        <v>104</v>
      </c>
      <c r="J65" s="48" t="s">
        <v>102</v>
      </c>
      <c r="K65" s="49" t="s">
        <v>398</v>
      </c>
      <c r="L65" s="48" t="s">
        <v>102</v>
      </c>
      <c r="M65" s="56" t="s">
        <v>399</v>
      </c>
      <c r="N65" s="56" t="s">
        <v>400</v>
      </c>
    </row>
    <row r="66" spans="1:31" s="50" customFormat="1">
      <c r="A66" s="81">
        <v>44539</v>
      </c>
      <c r="B66" s="48" t="s">
        <v>401</v>
      </c>
      <c r="C66" s="51">
        <v>44554</v>
      </c>
      <c r="D66" s="48" t="s">
        <v>402</v>
      </c>
      <c r="E66" s="48"/>
      <c r="F66" s="48" t="s">
        <v>199</v>
      </c>
      <c r="G66" s="48" t="s">
        <v>102</v>
      </c>
      <c r="H66" s="48">
        <v>0</v>
      </c>
      <c r="I66" s="62" t="s">
        <v>104</v>
      </c>
      <c r="J66" s="48" t="s">
        <v>102</v>
      </c>
      <c r="K66" s="49" t="s">
        <v>403</v>
      </c>
      <c r="L66" s="61" t="s">
        <v>102</v>
      </c>
      <c r="M66" s="56" t="s">
        <v>106</v>
      </c>
      <c r="N66" s="56" t="s">
        <v>358</v>
      </c>
    </row>
    <row r="67" spans="1:31" s="50" customFormat="1">
      <c r="A67" s="81">
        <v>44539</v>
      </c>
      <c r="B67" s="48" t="s">
        <v>404</v>
      </c>
      <c r="C67" s="51">
        <v>44553</v>
      </c>
      <c r="D67" s="48" t="s">
        <v>405</v>
      </c>
      <c r="E67" s="48"/>
      <c r="F67" s="48" t="s">
        <v>406</v>
      </c>
      <c r="G67" s="48" t="s">
        <v>102</v>
      </c>
      <c r="H67" s="48">
        <v>2500</v>
      </c>
      <c r="I67" s="55" t="s">
        <v>214</v>
      </c>
      <c r="J67" s="48"/>
      <c r="L67" s="48"/>
      <c r="M67" s="56" t="s">
        <v>407</v>
      </c>
    </row>
    <row r="68" spans="1:31" s="50" customFormat="1">
      <c r="A68" s="81">
        <v>44539</v>
      </c>
      <c r="B68" s="48" t="s">
        <v>408</v>
      </c>
      <c r="C68" s="51">
        <v>44547</v>
      </c>
      <c r="D68" s="48" t="s">
        <v>409</v>
      </c>
      <c r="E68" s="48"/>
      <c r="F68" s="48" t="s">
        <v>410</v>
      </c>
      <c r="G68" s="48" t="s">
        <v>102</v>
      </c>
      <c r="H68" s="48">
        <v>4500</v>
      </c>
      <c r="I68" s="62" t="s">
        <v>104</v>
      </c>
      <c r="J68" s="48" t="s">
        <v>102</v>
      </c>
      <c r="K68" s="49" t="s">
        <v>411</v>
      </c>
      <c r="L68" s="61" t="s">
        <v>102</v>
      </c>
      <c r="M68" s="56" t="s">
        <v>412</v>
      </c>
      <c r="N68" s="56" t="s">
        <v>413</v>
      </c>
    </row>
    <row r="69" spans="1:31" s="50" customFormat="1">
      <c r="A69" s="81">
        <v>44539</v>
      </c>
      <c r="B69" s="63" t="s">
        <v>396</v>
      </c>
      <c r="C69" s="51">
        <v>44551</v>
      </c>
      <c r="D69" s="48" t="s">
        <v>414</v>
      </c>
      <c r="E69" s="48"/>
      <c r="F69" s="48" t="s">
        <v>415</v>
      </c>
      <c r="G69" s="48" t="s">
        <v>102</v>
      </c>
      <c r="H69" s="48">
        <v>334</v>
      </c>
      <c r="I69" s="55" t="s">
        <v>214</v>
      </c>
      <c r="J69" s="48"/>
      <c r="L69" s="48"/>
    </row>
    <row r="70" spans="1:31" s="50" customFormat="1">
      <c r="A70" s="81">
        <v>44539</v>
      </c>
      <c r="B70" s="63" t="s">
        <v>314</v>
      </c>
      <c r="C70" s="51">
        <v>44552</v>
      </c>
      <c r="D70" s="48" t="s">
        <v>416</v>
      </c>
      <c r="E70" s="48"/>
      <c r="F70" s="48">
        <v>0</v>
      </c>
      <c r="G70" s="48" t="s">
        <v>102</v>
      </c>
      <c r="H70" s="48">
        <v>0</v>
      </c>
      <c r="I70" s="55" t="s">
        <v>214</v>
      </c>
      <c r="J70" s="48"/>
      <c r="L70" s="48"/>
    </row>
    <row r="71" spans="1:31" s="50" customFormat="1">
      <c r="A71" s="81">
        <v>44541</v>
      </c>
      <c r="B71" s="48" t="s">
        <v>417</v>
      </c>
      <c r="C71" s="51">
        <v>44549</v>
      </c>
      <c r="D71" s="48" t="s">
        <v>418</v>
      </c>
      <c r="E71" s="48"/>
      <c r="F71" s="48" t="s">
        <v>419</v>
      </c>
      <c r="G71" s="48" t="s">
        <v>102</v>
      </c>
      <c r="H71" s="48">
        <v>2800</v>
      </c>
      <c r="I71" s="62" t="s">
        <v>104</v>
      </c>
      <c r="J71" s="48" t="s">
        <v>102</v>
      </c>
      <c r="K71" s="49" t="s">
        <v>420</v>
      </c>
      <c r="L71" s="61" t="s">
        <v>102</v>
      </c>
      <c r="M71" s="56" t="s">
        <v>421</v>
      </c>
      <c r="N71" s="56" t="s">
        <v>422</v>
      </c>
    </row>
    <row r="72" spans="1:31" s="50" customFormat="1">
      <c r="A72" s="51">
        <v>44544</v>
      </c>
      <c r="B72" s="48" t="s">
        <v>391</v>
      </c>
      <c r="C72" s="51">
        <v>44548</v>
      </c>
      <c r="D72" s="48" t="s">
        <v>423</v>
      </c>
      <c r="E72" s="48"/>
      <c r="F72" s="48" t="s">
        <v>424</v>
      </c>
      <c r="G72" s="48" t="s">
        <v>102</v>
      </c>
      <c r="H72" s="48">
        <v>10000</v>
      </c>
      <c r="I72" s="62" t="s">
        <v>104</v>
      </c>
      <c r="J72" s="48" t="s">
        <v>102</v>
      </c>
      <c r="K72" s="49" t="s">
        <v>425</v>
      </c>
      <c r="L72" s="61" t="s">
        <v>102</v>
      </c>
      <c r="M72" s="56" t="s">
        <v>394</v>
      </c>
      <c r="N72" s="56" t="s">
        <v>395</v>
      </c>
    </row>
    <row r="73" spans="1:31" s="50" customFormat="1">
      <c r="A73" s="51">
        <v>44544</v>
      </c>
      <c r="B73" s="48" t="s">
        <v>354</v>
      </c>
      <c r="C73" s="51">
        <v>44554</v>
      </c>
      <c r="D73" s="48" t="s">
        <v>426</v>
      </c>
      <c r="E73" s="48"/>
      <c r="F73" s="63" t="s">
        <v>419</v>
      </c>
      <c r="G73" s="48" t="s">
        <v>102</v>
      </c>
      <c r="H73" s="48">
        <v>2800</v>
      </c>
      <c r="I73" s="62" t="s">
        <v>104</v>
      </c>
      <c r="J73" s="48" t="s">
        <v>102</v>
      </c>
      <c r="K73" s="49" t="s">
        <v>420</v>
      </c>
      <c r="L73" s="61" t="s">
        <v>427</v>
      </c>
      <c r="M73" s="56" t="s">
        <v>106</v>
      </c>
      <c r="N73" s="56" t="s">
        <v>358</v>
      </c>
    </row>
    <row r="74" spans="1:31" s="50" customFormat="1">
      <c r="A74" s="51">
        <v>44544</v>
      </c>
      <c r="B74" s="48" t="s">
        <v>244</v>
      </c>
      <c r="C74" s="51">
        <v>44553</v>
      </c>
      <c r="D74" s="48" t="s">
        <v>428</v>
      </c>
      <c r="E74" s="48"/>
      <c r="F74" s="48" t="s">
        <v>429</v>
      </c>
      <c r="G74" s="48" t="s">
        <v>102</v>
      </c>
      <c r="H74" s="48">
        <v>3097</v>
      </c>
      <c r="I74" s="62" t="s">
        <v>104</v>
      </c>
      <c r="J74" s="48" t="s">
        <v>102</v>
      </c>
      <c r="K74" s="49" t="s">
        <v>430</v>
      </c>
      <c r="L74" s="61" t="s">
        <v>431</v>
      </c>
      <c r="M74" s="56" t="s">
        <v>249</v>
      </c>
      <c r="N74" s="56" t="s">
        <v>250</v>
      </c>
    </row>
    <row r="75" spans="1:31" s="50" customFormat="1">
      <c r="A75" s="51">
        <v>44545</v>
      </c>
      <c r="B75" s="48" t="s">
        <v>139</v>
      </c>
      <c r="C75" s="51">
        <v>44555</v>
      </c>
      <c r="D75" s="48" t="s">
        <v>432</v>
      </c>
      <c r="E75" s="48"/>
      <c r="F75" s="48" t="s">
        <v>433</v>
      </c>
      <c r="G75" s="48" t="s">
        <v>102</v>
      </c>
      <c r="H75" s="48">
        <v>1770</v>
      </c>
      <c r="I75" s="62" t="s">
        <v>104</v>
      </c>
      <c r="J75" s="48" t="s">
        <v>102</v>
      </c>
      <c r="K75" s="49" t="s">
        <v>434</v>
      </c>
      <c r="L75" s="61" t="s">
        <v>435</v>
      </c>
      <c r="M75" s="56" t="s">
        <v>145</v>
      </c>
      <c r="N75" s="56" t="s">
        <v>146</v>
      </c>
    </row>
    <row r="76" spans="1:31" s="50" customFormat="1">
      <c r="A76" s="51">
        <v>44547</v>
      </c>
      <c r="B76" s="48" t="s">
        <v>436</v>
      </c>
      <c r="C76" s="51">
        <v>44552</v>
      </c>
      <c r="D76" s="48" t="s">
        <v>437</v>
      </c>
      <c r="E76" s="48"/>
      <c r="F76" s="48" t="s">
        <v>438</v>
      </c>
      <c r="G76" s="48" t="s">
        <v>102</v>
      </c>
      <c r="H76" s="48">
        <v>1013</v>
      </c>
      <c r="I76" s="62" t="s">
        <v>104</v>
      </c>
      <c r="J76" s="48" t="s">
        <v>102</v>
      </c>
      <c r="K76" s="49" t="s">
        <v>439</v>
      </c>
      <c r="L76" s="61" t="s">
        <v>440</v>
      </c>
      <c r="M76" s="56" t="s">
        <v>441</v>
      </c>
      <c r="N76" s="56" t="s">
        <v>442</v>
      </c>
    </row>
    <row r="77" spans="1:31" s="50" customFormat="1">
      <c r="A77" s="51">
        <v>44547</v>
      </c>
      <c r="B77" s="48" t="s">
        <v>443</v>
      </c>
      <c r="C77" s="51">
        <v>44555</v>
      </c>
      <c r="D77" s="48" t="s">
        <v>444</v>
      </c>
      <c r="E77" s="48"/>
      <c r="F77" s="48" t="s">
        <v>445</v>
      </c>
      <c r="G77" s="48" t="s">
        <v>102</v>
      </c>
      <c r="H77" s="48">
        <v>3555</v>
      </c>
      <c r="I77" s="62" t="s">
        <v>104</v>
      </c>
      <c r="J77" s="48" t="s">
        <v>102</v>
      </c>
      <c r="K77" s="49" t="s">
        <v>446</v>
      </c>
      <c r="L77" s="61" t="s">
        <v>447</v>
      </c>
      <c r="M77" s="56" t="s">
        <v>448</v>
      </c>
      <c r="N77" s="56" t="s">
        <v>449</v>
      </c>
    </row>
    <row r="78" spans="1:31" s="50" customFormat="1">
      <c r="A78" s="51">
        <v>44548</v>
      </c>
      <c r="B78" s="48" t="s">
        <v>408</v>
      </c>
      <c r="C78" s="51">
        <v>44550</v>
      </c>
      <c r="D78" s="48" t="s">
        <v>450</v>
      </c>
      <c r="E78" s="48"/>
      <c r="F78" s="48" t="s">
        <v>451</v>
      </c>
      <c r="G78" s="48" t="s">
        <v>102</v>
      </c>
      <c r="H78" s="48">
        <v>30000</v>
      </c>
      <c r="I78" s="62" t="s">
        <v>104</v>
      </c>
      <c r="J78" s="48" t="s">
        <v>102</v>
      </c>
      <c r="K78" s="49" t="s">
        <v>452</v>
      </c>
      <c r="L78" s="61" t="s">
        <v>102</v>
      </c>
      <c r="M78" s="54" t="s">
        <v>412</v>
      </c>
      <c r="N78" s="56" t="s">
        <v>413</v>
      </c>
    </row>
    <row r="79" spans="1:31" s="50" customFormat="1">
      <c r="A79" s="51">
        <v>44561</v>
      </c>
      <c r="B79" s="63" t="s">
        <v>453</v>
      </c>
      <c r="C79" s="51">
        <v>44554</v>
      </c>
      <c r="D79" s="48" t="s">
        <v>454</v>
      </c>
      <c r="E79" s="48"/>
      <c r="F79" s="48" t="s">
        <v>455</v>
      </c>
      <c r="G79" s="48" t="s">
        <v>102</v>
      </c>
      <c r="H79" s="48">
        <v>2280</v>
      </c>
      <c r="I79" s="62" t="s">
        <v>104</v>
      </c>
      <c r="J79" s="48" t="s">
        <v>102</v>
      </c>
      <c r="K79" s="48" t="s">
        <v>456</v>
      </c>
      <c r="L79" s="61" t="s">
        <v>102</v>
      </c>
      <c r="M79" s="82"/>
      <c r="N79" s="56" t="s">
        <v>457</v>
      </c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</row>
    <row r="80" spans="1:31" s="50" customFormat="1">
      <c r="A80" s="83">
        <v>44561</v>
      </c>
      <c r="B80" s="78" t="s">
        <v>458</v>
      </c>
      <c r="C80" s="83">
        <v>44552</v>
      </c>
      <c r="D80" s="78" t="s">
        <v>459</v>
      </c>
      <c r="E80" s="78"/>
      <c r="F80" s="78" t="s">
        <v>460</v>
      </c>
      <c r="G80" s="78" t="s">
        <v>102</v>
      </c>
      <c r="H80" s="78">
        <v>2200</v>
      </c>
      <c r="I80" s="78" t="s">
        <v>214</v>
      </c>
      <c r="J80" s="78"/>
      <c r="K80" s="78"/>
      <c r="L80" s="78"/>
      <c r="M80" s="84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</row>
    <row r="81" spans="1:31" s="50" customFormat="1">
      <c r="A81" s="51">
        <v>44561</v>
      </c>
      <c r="B81" s="48" t="s">
        <v>461</v>
      </c>
      <c r="C81" s="51">
        <v>44514</v>
      </c>
      <c r="D81" s="48" t="s">
        <v>218</v>
      </c>
      <c r="E81" s="48"/>
      <c r="F81" s="48" t="s">
        <v>406</v>
      </c>
      <c r="G81" s="48" t="s">
        <v>102</v>
      </c>
      <c r="H81" s="48">
        <v>2500</v>
      </c>
      <c r="I81" s="62" t="s">
        <v>104</v>
      </c>
      <c r="J81" s="48" t="s">
        <v>102</v>
      </c>
      <c r="K81" s="48" t="s">
        <v>462</v>
      </c>
      <c r="L81" s="61" t="s">
        <v>463</v>
      </c>
      <c r="M81" s="54" t="s">
        <v>464</v>
      </c>
      <c r="N81" s="53" t="s">
        <v>465</v>
      </c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</row>
    <row r="82" spans="1:31" s="50" customFormat="1">
      <c r="A82" s="51">
        <v>44561</v>
      </c>
      <c r="B82" s="48" t="s">
        <v>275</v>
      </c>
      <c r="C82" s="51">
        <v>44552</v>
      </c>
      <c r="D82" s="48" t="s">
        <v>466</v>
      </c>
      <c r="E82" s="48"/>
      <c r="F82" s="48" t="s">
        <v>467</v>
      </c>
      <c r="G82" s="48" t="s">
        <v>102</v>
      </c>
      <c r="H82" s="48">
        <v>2540</v>
      </c>
      <c r="I82" s="62" t="s">
        <v>104</v>
      </c>
      <c r="J82" s="48" t="s">
        <v>102</v>
      </c>
      <c r="K82" s="48" t="s">
        <v>468</v>
      </c>
      <c r="L82" s="61" t="s">
        <v>469</v>
      </c>
      <c r="M82" s="54" t="s">
        <v>126</v>
      </c>
      <c r="N82" s="53" t="s">
        <v>127</v>
      </c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</row>
  </sheetData>
  <phoneticPr fontId="2" type="noConversion"/>
  <hyperlinks>
    <hyperlink ref="M2" r:id="rId1" xr:uid="{0578AC53-668A-4E48-945C-E9AB5BBB94E6}"/>
    <hyperlink ref="N2" r:id="rId2" xr:uid="{2AB9B897-60B2-CF4F-BD7F-8A3BADB33B23}"/>
    <hyperlink ref="M3" r:id="rId3" xr:uid="{FADB67B4-132E-C844-8B0B-A13F208C98C2}"/>
    <hyperlink ref="N3" r:id="rId4" xr:uid="{5B51EA8F-C937-A740-8A2B-B041FC31983B}"/>
    <hyperlink ref="M4" r:id="rId5" xr:uid="{B8BC0E65-B78A-1D40-B404-E4FA10884A65}"/>
    <hyperlink ref="N4" r:id="rId6" xr:uid="{D20B5DAC-952F-844F-BABA-ACB1A867B01F}"/>
    <hyperlink ref="M5" r:id="rId7" xr:uid="{49AE837F-D722-794B-B9AF-2C0CD9ED6F79}"/>
    <hyperlink ref="N5" r:id="rId8" xr:uid="{FC653860-55D1-8C41-8950-BE98F43D83D4}"/>
    <hyperlink ref="M6" r:id="rId9" xr:uid="{134276EA-D713-944C-8B8C-56E6E1A0FAC0}"/>
    <hyperlink ref="M7" r:id="rId10" xr:uid="{E2CFE2E7-D015-B546-9BD4-6D617BF36B8D}"/>
    <hyperlink ref="N7" r:id="rId11" xr:uid="{A9AE417A-782A-C94B-82DA-51E794DE4870}"/>
    <hyperlink ref="M8" r:id="rId12" xr:uid="{0F856629-28AC-7649-89F3-3947E1218089}"/>
    <hyperlink ref="N8" r:id="rId13" xr:uid="{14307F0C-F26D-A347-9CB3-0F971F6AF577}"/>
    <hyperlink ref="M9" r:id="rId14" xr:uid="{FB412087-2946-6446-923F-40DFB05F559F}"/>
    <hyperlink ref="M10" r:id="rId15" xr:uid="{39B0304F-FA57-B84B-88B6-2A55946FB9C9}"/>
    <hyperlink ref="N10" r:id="rId16" xr:uid="{123CAAEF-47DA-464E-8984-DF2C33C39894}"/>
    <hyperlink ref="M11" r:id="rId17" xr:uid="{4FF220E9-ACA6-4E45-9947-1A7B25C0DB46}"/>
    <hyperlink ref="N11" r:id="rId18" xr:uid="{AD6F35B0-6FC6-D647-9B21-C9EE8F2A92E5}"/>
    <hyperlink ref="M12" r:id="rId19" xr:uid="{3E9FE2CB-11CB-E84C-AA43-07178822FECA}"/>
    <hyperlink ref="N12" r:id="rId20" xr:uid="{467BE306-D17F-5B42-A1AC-3FE4AD09839B}"/>
    <hyperlink ref="M13" r:id="rId21" xr:uid="{689BB3B0-42C9-1C4C-A5C4-1AE549A44B33}"/>
    <hyperlink ref="N13" r:id="rId22" xr:uid="{00178B5D-0B5B-D248-8B1A-AB0107FA037C}"/>
    <hyperlink ref="M14" r:id="rId23" xr:uid="{500FBCCC-CF73-9343-B22F-E9DF371ECBF9}"/>
    <hyperlink ref="N14" r:id="rId24" xr:uid="{85CC6D1F-FF8C-E849-9D9C-52B387C75461}"/>
    <hyperlink ref="M15" r:id="rId25" xr:uid="{F07A894E-4282-9945-B566-7ACA8ABB8794}"/>
    <hyperlink ref="N15" r:id="rId26" xr:uid="{B0DFB35C-1D44-2A48-932E-0A8B0259C34C}"/>
    <hyperlink ref="M16" r:id="rId27" xr:uid="{FB99E249-20E6-2847-A550-1CEEA55F96FA}"/>
    <hyperlink ref="N16" r:id="rId28" xr:uid="{8F97C6F8-6F0A-1448-A9B6-F4E8444096B7}"/>
    <hyperlink ref="M17" r:id="rId29" xr:uid="{9A9E936C-5FE0-1E4D-A253-2154FDAE57EF}"/>
    <hyperlink ref="N17" r:id="rId30" xr:uid="{09D49089-A6AE-D84F-8952-E00D8BF82A24}"/>
    <hyperlink ref="M19" r:id="rId31" xr:uid="{6F5E0A74-0D8D-8243-9084-64EB884847E0}"/>
    <hyperlink ref="M20" r:id="rId32" xr:uid="{FEA38397-5A15-4F49-B578-F3F3FF43C8C5}"/>
    <hyperlink ref="N20" r:id="rId33" xr:uid="{997AA883-CF0E-B542-85DB-0B0BDACEE939}"/>
    <hyperlink ref="M21" r:id="rId34" xr:uid="{9AD0DCC4-9C92-7549-AF14-06F37AAEFAED}"/>
    <hyperlink ref="M22" r:id="rId35" xr:uid="{6CE7E741-11DB-BA40-8852-760337CB7B04}"/>
    <hyperlink ref="N22" r:id="rId36" xr:uid="{AA85DABE-ACC4-834F-A54C-E6C6E3463A43}"/>
    <hyperlink ref="M23" r:id="rId37" xr:uid="{4280265B-A7BF-4C47-874A-BAECC0A85E3C}"/>
    <hyperlink ref="N23" r:id="rId38" xr:uid="{73CB6350-227E-5349-A386-BEC6AD56368E}"/>
    <hyperlink ref="M24" r:id="rId39" xr:uid="{E650D889-E359-7D4D-A3EF-0A524CB3412A}"/>
    <hyperlink ref="N24" r:id="rId40" xr:uid="{13E06488-DE36-8C40-B8C1-DB107A549E99}"/>
    <hyperlink ref="M25" r:id="rId41" xr:uid="{CCE3F4EA-1F1D-3741-B948-0B52F351B87B}"/>
    <hyperlink ref="N25" r:id="rId42" xr:uid="{E1DF1879-8BB4-1C4E-9DFA-71EF5320FD29}"/>
    <hyperlink ref="M26" r:id="rId43" xr:uid="{770E3990-DE41-F940-A8B9-2884322D0C59}"/>
    <hyperlink ref="N26" r:id="rId44" xr:uid="{C881339D-43AE-E045-8ED2-B24491C26BF8}"/>
    <hyperlink ref="M27" r:id="rId45" xr:uid="{3070FB5B-C690-874B-ABB4-C91779860807}"/>
    <hyperlink ref="N27" r:id="rId46" xr:uid="{DAE31108-804B-4A47-A8C8-FFB06EFDC96B}"/>
    <hyperlink ref="M28" r:id="rId47" xr:uid="{902EF264-7FED-0E43-B7AE-4FD21DB83FF5}"/>
    <hyperlink ref="N28" r:id="rId48" xr:uid="{573B9DC5-692D-3349-BB73-2B5C7611F5C4}"/>
    <hyperlink ref="M29" r:id="rId49" xr:uid="{4B5B9AED-C4E1-D14C-86B0-EBD125AB91EA}"/>
    <hyperlink ref="M30" r:id="rId50" xr:uid="{90572D08-65C9-574E-AF23-FEE5FE6DCB03}"/>
    <hyperlink ref="N30" r:id="rId51" xr:uid="{6F789F14-D056-8B4D-BC25-49729E46AE95}"/>
    <hyperlink ref="M31" r:id="rId52" xr:uid="{CAE46024-C0A8-4A44-AB5B-C456D9AB06BB}"/>
    <hyperlink ref="N31" r:id="rId53" xr:uid="{2DB12A0B-D27A-F143-A590-778C85A9FBEA}"/>
    <hyperlink ref="M32" r:id="rId54" xr:uid="{DC014666-FE0B-794B-A267-FA6FBE0A0EDE}"/>
    <hyperlink ref="N32" r:id="rId55" xr:uid="{0C1D79FF-6F7F-4943-837E-9333D9816A93}"/>
    <hyperlink ref="M33" r:id="rId56" xr:uid="{9F6A1F50-AA4D-8740-B81B-4A7F22A3CB59}"/>
    <hyperlink ref="N33" r:id="rId57" xr:uid="{4C64F112-58A1-534E-81AA-997596470605}"/>
    <hyperlink ref="M34" r:id="rId58" xr:uid="{80EB72BC-81F7-8148-B377-E92BD2A3A96E}"/>
    <hyperlink ref="N34" r:id="rId59" xr:uid="{097C33D7-6D20-DB4A-A4D7-8FB49C9C23EB}"/>
    <hyperlink ref="M35" r:id="rId60" xr:uid="{38598633-35A7-AD4C-B7B0-F4F6AD09048E}"/>
    <hyperlink ref="N35" r:id="rId61" xr:uid="{449AAA8E-78E3-634E-8A99-206A7D672955}"/>
    <hyperlink ref="M36" r:id="rId62" xr:uid="{71E9A283-67F6-8B4B-A0B6-CF46A5B9ADCD}"/>
    <hyperlink ref="N36" r:id="rId63" xr:uid="{2633E8B1-DC1B-5145-A7DF-8F550868B9BE}"/>
    <hyperlink ref="M37" r:id="rId64" xr:uid="{FB034F24-1DCC-5F4C-80E5-DE71275F7AA0}"/>
    <hyperlink ref="N37" r:id="rId65" xr:uid="{E5C1A3CB-73BA-C74F-A619-2583C3C5910A}"/>
    <hyperlink ref="M38" r:id="rId66" xr:uid="{9D6DE8C7-9C3F-7A43-99F9-4EA9E0879F3A}"/>
    <hyperlink ref="N38" r:id="rId67" xr:uid="{215D8467-F4C1-AB4C-82B0-38D9F73AB658}"/>
    <hyperlink ref="M39" r:id="rId68" xr:uid="{C2206B55-A50E-0B44-AF59-855972B50A67}"/>
    <hyperlink ref="M40" r:id="rId69" xr:uid="{A8018F09-8B00-0849-B00A-075343983DE9}"/>
    <hyperlink ref="M41" r:id="rId70" xr:uid="{F725E46F-2074-004D-A5D3-029E36EC3F02}"/>
    <hyperlink ref="N41" r:id="rId71" xr:uid="{89A426AF-D9D5-7D43-96F3-52ABE8F461DA}"/>
    <hyperlink ref="M42" r:id="rId72" xr:uid="{124C466D-0989-0D47-9C15-B7662337DB9C}"/>
    <hyperlink ref="M43" r:id="rId73" xr:uid="{EBA2CC49-0CC7-6C48-A831-ABFBF85040EF}"/>
    <hyperlink ref="M44" r:id="rId74" xr:uid="{AB35E885-895D-3C45-8807-93333B50B444}"/>
    <hyperlink ref="N46" r:id="rId75" xr:uid="{34CF4082-8394-FA43-A3AA-41A1EBA01D17}"/>
    <hyperlink ref="N47" r:id="rId76" xr:uid="{28C4F2BE-BE90-F54E-9926-3D01E141A26F}"/>
    <hyperlink ref="N48" r:id="rId77" xr:uid="{6A346D01-D4EA-0D40-920A-11A134C641EC}"/>
    <hyperlink ref="N49" r:id="rId78" xr:uid="{8295E1FF-8A24-A64E-A04E-E784AEE1F7DA}"/>
    <hyperlink ref="N50" r:id="rId79" xr:uid="{19190AAB-C76C-544C-AB68-74C5DFD01EA6}"/>
    <hyperlink ref="N51" r:id="rId80" xr:uid="{A589460A-9409-1444-AB38-AD00CF0EA2A4}"/>
    <hyperlink ref="N52" r:id="rId81" xr:uid="{96693050-73BF-BB42-9E5C-738008EEF5DF}"/>
    <hyperlink ref="N53" r:id="rId82" xr:uid="{B273A468-470B-CD44-AF14-BDBAF7C0EC7D}"/>
    <hyperlink ref="M57" r:id="rId83" xr:uid="{6B187B99-27A2-1642-95F2-FB1422FB46A3}"/>
    <hyperlink ref="N57" r:id="rId84" xr:uid="{FFBE93AE-186F-7F4D-9296-C961C8B177F2}"/>
    <hyperlink ref="M58" r:id="rId85" xr:uid="{5229C191-5595-2C4F-A5E8-842D953ADC3D}"/>
    <hyperlink ref="N58" r:id="rId86" xr:uid="{1E62CAD2-35B2-E34F-AEE0-2F9816B1AAC2}"/>
    <hyperlink ref="M59" r:id="rId87" xr:uid="{C7C56571-A6F1-D445-A653-818866CB8E56}"/>
    <hyperlink ref="M60" r:id="rId88" xr:uid="{84430283-27D5-C741-8516-ECE194397E48}"/>
    <hyperlink ref="N60" r:id="rId89" xr:uid="{474155AC-6E94-C140-9928-B0868DE21437}"/>
    <hyperlink ref="M61" r:id="rId90" xr:uid="{A42407D2-5F0A-B843-9804-628DCA5F7CDC}"/>
    <hyperlink ref="N61" r:id="rId91" xr:uid="{2E21ED50-258C-1649-9809-38857770A0B5}"/>
    <hyperlink ref="M62" r:id="rId92" xr:uid="{160F3917-278D-E640-80E7-3CBB47DC0488}"/>
    <hyperlink ref="M63" r:id="rId93" xr:uid="{F12AE0A9-DD4B-0144-9A00-FBFDF851B948}"/>
    <hyperlink ref="M64" r:id="rId94" xr:uid="{8FB34095-53E6-CC4F-A713-B0403ACCA91E}"/>
    <hyperlink ref="N64" r:id="rId95" xr:uid="{52E0926B-C95E-A445-83EC-3815370A8E5F}"/>
    <hyperlink ref="M65" r:id="rId96" xr:uid="{ED2173C0-544D-814C-B6CB-015B8AFD71A9}"/>
    <hyperlink ref="N65" r:id="rId97" xr:uid="{A4525350-AAE1-B049-B672-488F90411E8D}"/>
    <hyperlink ref="M66" r:id="rId98" xr:uid="{B309D237-76F2-9242-93E8-BDD8E05B522B}"/>
    <hyperlink ref="N66" r:id="rId99" xr:uid="{38ADE1B8-0078-4D4F-A497-E23B28995A6C}"/>
    <hyperlink ref="M67" r:id="rId100" xr:uid="{44D1D231-4CF3-EA41-9A5B-6A4DECDCA20B}"/>
    <hyperlink ref="M68" r:id="rId101" xr:uid="{5D7275BB-7343-1147-977F-A5ED1DF5D0FF}"/>
    <hyperlink ref="N68" r:id="rId102" xr:uid="{4AED7DAF-4FE4-7742-9324-FBDEA4210C22}"/>
    <hyperlink ref="M71" r:id="rId103" xr:uid="{F3A9F488-0E1D-BB4E-B2A7-77DD23E8B09B}"/>
    <hyperlink ref="N71" r:id="rId104" xr:uid="{083E2728-BD25-4044-A342-BED7CF2F4272}"/>
    <hyperlink ref="M72" r:id="rId105" xr:uid="{EF6031FA-83F4-B74B-B99C-2A0DD5671A81}"/>
    <hyperlink ref="N72" r:id="rId106" xr:uid="{B32A9F8E-AD08-414B-B481-EA5694C7BECD}"/>
    <hyperlink ref="M73" r:id="rId107" xr:uid="{CAEDD1CF-1B93-D946-89C8-7AEB78DC4B37}"/>
    <hyperlink ref="N73" r:id="rId108" xr:uid="{F90B1557-60A5-6A43-A2BA-D6DBDEB9CE43}"/>
    <hyperlink ref="M74" r:id="rId109" xr:uid="{1AC24333-FD21-5648-BD40-D47650A56D4F}"/>
    <hyperlink ref="N74" r:id="rId110" xr:uid="{D6E717B6-2A6E-1D4F-BEA6-C99A616B610B}"/>
    <hyperlink ref="M75" r:id="rId111" xr:uid="{9495D269-7CBB-B841-AF39-B8E3E6469C06}"/>
    <hyperlink ref="N75" r:id="rId112" xr:uid="{B30F856F-80B4-7549-A1C8-0D35521DD1CC}"/>
    <hyperlink ref="M76" r:id="rId113" xr:uid="{8C13A900-D2A7-E04E-92EA-76628EDB5091}"/>
    <hyperlink ref="N76" r:id="rId114" xr:uid="{8C63D8F8-C9C2-5040-862C-E06265CF0118}"/>
    <hyperlink ref="M77" r:id="rId115" xr:uid="{08F8A8A4-8CE1-FE40-8831-F92544BB6E18}"/>
    <hyperlink ref="N77" r:id="rId116" xr:uid="{B3620C18-75EB-FC43-A5A1-0D81D0A7F51A}"/>
    <hyperlink ref="M78" r:id="rId117" xr:uid="{6FBD621B-E43A-F94A-8584-B58F23CAE7C7}"/>
    <hyperlink ref="N78" r:id="rId118" xr:uid="{3A524A15-12FF-0B4A-90C2-1699F8CC1C67}"/>
    <hyperlink ref="N79" r:id="rId119" xr:uid="{4FAAFB27-0973-564B-B417-EE067D8056DF}"/>
    <hyperlink ref="M81" r:id="rId120" xr:uid="{98EC005A-143B-3A46-8A39-E3852A069993}"/>
    <hyperlink ref="N81" r:id="rId121" xr:uid="{683E1DB9-5156-1F4C-8131-6E13DD99B6D9}"/>
    <hyperlink ref="M82" r:id="rId122" xr:uid="{202F5B2F-54BE-1A4D-9B52-40AB4CD0BC42}"/>
    <hyperlink ref="N82" r:id="rId123" xr:uid="{A2A47CEB-0E28-3A42-B815-6898DEB44C64}"/>
  </hyperlinks>
  <pageMargins left="0.7" right="0.7" top="0.75" bottom="0.75" header="0.3" footer="0.3"/>
  <pageSetup paperSize="9" orientation="portrait" horizontalDpi="4294967295" verticalDpi="4294967295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決算表</vt:lpstr>
      <vt:lpstr>社團核銷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 yi chun</dc:creator>
  <cp:lastModifiedBy>Microsoft Office User</cp:lastModifiedBy>
  <cp:lastPrinted>2020-03-14T13:01:58Z</cp:lastPrinted>
  <dcterms:created xsi:type="dcterms:W3CDTF">2018-09-19T09:43:51Z</dcterms:created>
  <dcterms:modified xsi:type="dcterms:W3CDTF">2021-04-15T07:56:05Z</dcterms:modified>
</cp:coreProperties>
</file>